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40" windowWidth="27735" windowHeight="13050" firstSheet="1" activeTab="1"/>
  </bookViews>
  <sheets>
    <sheet name="扉-3 投标总价扉页" sheetId="1" r:id="rId1"/>
    <sheet name="表-04 单位工程投标报价汇总表" sheetId="2" r:id="rId2"/>
    <sheet name="表-08 分部分项工程和单价措施项目清单与计价表" sheetId="3" r:id="rId3"/>
    <sheet name="表-11 总价措施项目清单与计价表" sheetId="4" r:id="rId4"/>
    <sheet name="表-13 规费、税金项目清单与计价表" sheetId="5" r:id="rId5"/>
  </sheets>
  <calcPr calcId="124519"/>
</workbook>
</file>

<file path=xl/calcChain.xml><?xml version="1.0" encoding="utf-8"?>
<calcChain xmlns="http://schemas.openxmlformats.org/spreadsheetml/2006/main">
  <c r="J53" i="3"/>
  <c r="J79" s="1"/>
  <c r="J36"/>
  <c r="J37"/>
  <c r="J38"/>
  <c r="J39"/>
  <c r="J40"/>
  <c r="J41"/>
  <c r="J42"/>
  <c r="J43"/>
  <c r="J44"/>
  <c r="J45"/>
  <c r="J35"/>
  <c r="J20"/>
  <c r="J21"/>
  <c r="J22"/>
  <c r="J23"/>
  <c r="J24"/>
  <c r="J25"/>
  <c r="J26"/>
  <c r="J27"/>
  <c r="J19"/>
  <c r="J7"/>
  <c r="J8"/>
  <c r="J9"/>
  <c r="J10"/>
  <c r="J11"/>
  <c r="J6"/>
  <c r="J46" l="1"/>
  <c r="J28"/>
  <c r="J12"/>
  <c r="J80" l="1"/>
  <c r="C4" i="2" l="1"/>
  <c r="G4" i="4"/>
  <c r="G12" l="1"/>
  <c r="C6" i="2"/>
  <c r="C5" s="1"/>
  <c r="H8" i="5" l="1"/>
  <c r="H4" s="1"/>
  <c r="H9" s="1"/>
  <c r="C20" i="2" s="1"/>
  <c r="C19" l="1"/>
  <c r="C21" s="1"/>
  <c r="C36" s="1"/>
  <c r="H33" i="5"/>
</calcChain>
</file>

<file path=xl/sharedStrings.xml><?xml version="1.0" encoding="utf-8"?>
<sst xmlns="http://schemas.openxmlformats.org/spreadsheetml/2006/main" count="329" uniqueCount="222">
  <si>
    <t>竹料基建仓路口房（中心街一巷2号东）维修工程</t>
  </si>
  <si>
    <t>工程</t>
  </si>
  <si>
    <t>投 标 总 价</t>
  </si>
  <si>
    <t>招  标  人：</t>
  </si>
  <si>
    <t>工 程 名 称：</t>
  </si>
  <si>
    <t xml:space="preserve">投 标 总 价 </t>
  </si>
  <si>
    <t>投  标  人：</t>
  </si>
  <si>
    <t>法定代表人
或其授权人：</t>
  </si>
  <si>
    <t>编  制  人：</t>
  </si>
  <si>
    <t xml:space="preserve">编 制 时 间：  </t>
  </si>
  <si>
    <t>（小写）：</t>
  </si>
  <si>
    <t>（大写）：</t>
  </si>
  <si>
    <t>(单位盖章)</t>
  </si>
  <si>
    <t>(签字或盖章)</t>
  </si>
  <si>
    <t>（造价人员签字盖专用章）</t>
  </si>
  <si>
    <t>扉-3</t>
  </si>
  <si>
    <t>单位工程投标报价汇总表</t>
  </si>
  <si>
    <t>工程名称：竹料基建仓路口房（中心街一巷2号东）维修工程</t>
  </si>
  <si>
    <t>标段：</t>
  </si>
  <si>
    <t>第 1 页  共 1 页</t>
  </si>
  <si>
    <t>序号</t>
  </si>
  <si>
    <t>1</t>
  </si>
  <si>
    <t>2</t>
  </si>
  <si>
    <t>2.1</t>
  </si>
  <si>
    <t>2.2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</si>
  <si>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</si>
  <si>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</si>
  <si>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</si>
  <si>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</si>
  <si>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</si>
  <si>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</si>
  <si>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</si>
  <si>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</si>
  <si>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</si>
  <si>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</si>
  <si>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</si>
  <si>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4</t>
  </si>
  <si>
    <t>5</t>
  </si>
  <si>
    <t>6</t>
  </si>
  <si>
    <t>7</t>
  </si>
  <si>
    <t>投标报价合计=1+2+3+4+5</t>
  </si>
  <si>
    <t>汇总内容</t>
  </si>
  <si>
    <t>分部分项合计</t>
  </si>
  <si>
    <t>措施合计</t>
  </si>
  <si>
    <t>安全防护、文明施工措施项目费</t>
  </si>
  <si>
    <t>其他措施费</t>
  </si>
  <si>
    <t>其他项目</t>
  </si>
  <si>
    <t>材料检验试验费</t>
  </si>
  <si>
    <t>工程优质费</t>
  </si>
  <si>
    <t>暂列金额</t>
  </si>
  <si>
    <t>暂估价</t>
  </si>
  <si>
    <t>计日工</t>
  </si>
  <si>
    <t>总承包服务费</t>
  </si>
  <si>
    <t>材料保管费</t>
  </si>
  <si>
    <t>预算包干费</t>
  </si>
  <si>
    <t>索赔费用</t>
  </si>
  <si>
    <t>现场签证费用</t>
  </si>
  <si>
    <t>规费</t>
  </si>
  <si>
    <t>税金</t>
  </si>
  <si>
    <t>总造价</t>
  </si>
  <si>
    <t>人工费</t>
  </si>
  <si>
    <t>金额:(元)</t>
  </si>
  <si>
    <t>其中：暂估价(元)</t>
  </si>
  <si>
    <t>0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</si>
  <si>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</si>
  <si>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</si>
  <si>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</si>
  <si>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1 页  共 4 页</t>
  </si>
  <si>
    <t>本页小计</t>
  </si>
  <si>
    <t>项目编码</t>
  </si>
  <si>
    <t>粤R1-1-71</t>
  </si>
  <si>
    <t>粤R1-1-67</t>
  </si>
  <si>
    <t>粤R1-9-15</t>
  </si>
  <si>
    <t>010901002001</t>
  </si>
  <si>
    <t>粤R1-7-95</t>
  </si>
  <si>
    <t>010607001001</t>
  </si>
  <si>
    <t>项目名称</t>
  </si>
  <si>
    <t>整个项目</t>
  </si>
  <si>
    <t>人工单项拆除 小青瓦(土瓦)</t>
  </si>
  <si>
    <t>人工单项拆除 木(塑料)窗</t>
  </si>
  <si>
    <t>人工装自卸汽车运室内杂物 运距1km</t>
  </si>
  <si>
    <t>型材屋面（岩棉彩钢夹芯瓦）</t>
  </si>
  <si>
    <t>墙身密封收口及固定檩条(普通做法) 平面</t>
  </si>
  <si>
    <t>成品不锈钢水槽</t>
  </si>
  <si>
    <t>项目特征描述</t>
  </si>
  <si>
    <t>1、人工拆除原有屋面瓦、木梁、木檩条；
2、拆除、清运、运距综合考虑。</t>
  </si>
  <si>
    <t>1、人工拆除原有木窗4扇，规格：0.9*1.2；
2、拆除、清运、运距综合考虑。</t>
  </si>
  <si>
    <t>1、人工清扫、搬运屋内废旧物品、杂物；
2、含二次搬运、拆除、清运、运距综合考虑。</t>
  </si>
  <si>
    <t>1.型材品种、规格、颜色:0.426mm压型彩钢板+50mm岩棉+0.375mm压型彩钢板。
2.骨架材料品种、规格:檩条采用Q235冷弯薄壁C型钢,C100*50*20*3mm，檩条安装间距1000mm，檩条间采用圆钢10mm进行拉结。  
3.接缝、嵌缝材料种类:丁基橡胶密封粘结带。
4.檩条、拉杆涂刷两遍白色金属漆。</t>
  </si>
  <si>
    <t>1.放线、定位、檩条固定位置拆除清理砖块。
2.檩条安装完，砖墙顶面水泥砂浆找平，固定檩条端部。</t>
  </si>
  <si>
    <t>1.水槽规格：202不锈钢，厚度1.2mm；长*宽*高：按实际*200*300mm；
2.制作镀锌角钢支架，间距1000mm；
3.约9m不锈钢水沟。</t>
  </si>
  <si>
    <t>计量单位</t>
  </si>
  <si>
    <t>m2</t>
  </si>
  <si>
    <t>m3</t>
  </si>
  <si>
    <t>m</t>
  </si>
  <si>
    <t>工程量</t>
  </si>
  <si>
    <t>金额（元）</t>
  </si>
  <si>
    <t>综合单价</t>
  </si>
  <si>
    <t>综合合价</t>
  </si>
  <si>
    <t>其中：暂估价</t>
  </si>
  <si>
    <t>注：为计取规费等的使用，可在表中增设其中：“定额人工费”。</t>
  </si>
  <si>
    <t>表—08</t>
  </si>
  <si>
    <t>第 2 页  共 4 页</t>
  </si>
  <si>
    <t>031001006001</t>
  </si>
  <si>
    <t>粤R1-8-10</t>
  </si>
  <si>
    <t>粤R1-6-4</t>
  </si>
  <si>
    <t>粤R1-7-3</t>
  </si>
  <si>
    <t>011401002001</t>
  </si>
  <si>
    <t>010807001001</t>
  </si>
  <si>
    <t>010807005001</t>
  </si>
  <si>
    <t>030411001001</t>
  </si>
  <si>
    <t>塑料管（排水管）</t>
  </si>
  <si>
    <t>外墙裂缝修补 水泥砂浆修补 立面</t>
  </si>
  <si>
    <t>邻里土瓦屋面修补 （与岩棉夹心瓦交接处）</t>
  </si>
  <si>
    <t>山墙与岩棉夹心瓦交接处防水处理</t>
  </si>
  <si>
    <t>金属门油漆</t>
  </si>
  <si>
    <t>金属(塑钢、断桥)窗</t>
  </si>
  <si>
    <t>不锈钢防盗网</t>
  </si>
  <si>
    <t>人工单项拆除 原木阁楼、钢楼梯</t>
  </si>
  <si>
    <t>配管  4分联塑阻燃绝缘PVC线管</t>
  </si>
  <si>
    <t>1.安装部位:室外 
2.输送介质:排水  
3.材质:UPVC  
4.型号、规格:DN1OOmm  
5.连接方式:粘接连接</t>
  </si>
  <si>
    <t>1.水泥砂浆修补裂缝；
2.场内所有砖墙外立面裂缝修复。</t>
  </si>
  <si>
    <t>1、拆除瓦面，砂浆（制作）运输，铺瓦、安装瓦脊、座灰、抹脚。
2、金属型材屋面与土瓦屋面交界处水泥砂浆抹面，起拱高度约20cm。</t>
  </si>
  <si>
    <t>1、采用定制彩钢板泛水做法，钢钉固定至山墙；
2、耐候密封胶密封处理，面装彩钢板条挡水。</t>
  </si>
  <si>
    <t>1.门类型:钢门
2.要求:单层钢门表面除锈、清理、打磨；刷红丹防锈漆两遍。  
3.油漆品种、刷漆遍数:银色调和漆两遍</t>
  </si>
  <si>
    <t>1、铝合金固定窗制作、安装，型材厚度1.0mm。
2、规格：1.2*0.9m。</t>
  </si>
  <si>
    <t>1、防盗网制作、安装，型材厚度1.0mm，加固型10mm圆钢。
2、规格：1.5*1.2m。</t>
  </si>
  <si>
    <t>1、人工拆除原有木阁楼、木梁、木檩条；
2、拆除、清运、运距综合考虑。</t>
  </si>
  <si>
    <t>1.名称:塑料管 
2.材质:阻燃绝缘PVC线管  联塑牌
3.规格:DN20mm 
4.配置形式及部位:吊棚内</t>
  </si>
  <si>
    <t>第 3 页  共 4 页</t>
  </si>
  <si>
    <t>030411002001</t>
  </si>
  <si>
    <t>030411004001</t>
  </si>
  <si>
    <t>030411006001</t>
  </si>
  <si>
    <t>030411006002</t>
  </si>
  <si>
    <t>030411005001</t>
  </si>
  <si>
    <t>030412005001</t>
  </si>
  <si>
    <t>030412005002</t>
  </si>
  <si>
    <t>030412001002</t>
  </si>
  <si>
    <t>030412001003</t>
  </si>
  <si>
    <t>031003001001</t>
  </si>
  <si>
    <t>粤011701012001</t>
  </si>
  <si>
    <t>线槽  4分联塑阻燃绝缘PVC线槽</t>
  </si>
  <si>
    <t>配线  BV-2.5mm2  珠江牌电缆</t>
  </si>
  <si>
    <t>接线盒  照明、排气扇开关面板</t>
  </si>
  <si>
    <t>接线盒  二三插</t>
  </si>
  <si>
    <t>配电箱</t>
  </si>
  <si>
    <t>荧光灯（600*600LED灯盘）</t>
  </si>
  <si>
    <t>荧光灯（20w荧光灯）</t>
  </si>
  <si>
    <t>普通灯具（20W吸顶灯）</t>
  </si>
  <si>
    <t>排气扇（厨房、洗手间）</t>
  </si>
  <si>
    <t>更换不锈钢水龙头</t>
  </si>
  <si>
    <t>活动脚手架</t>
  </si>
  <si>
    <t>1.材质:塑料 
2.规格:宽50间以下 阻燃绝缘PVC线槽，四分线槽  联塑牌
3.配置部位:墙上</t>
  </si>
  <si>
    <t>1.配线形式:塑料护套线明敷  
2.导线型号、材质、规格:BV-450／750V-2.5mm2  
3.敷设部位或线制:砖、混凝土结构粘接三线</t>
  </si>
  <si>
    <t>1.名称:开关面板、三雄牌
2.材质:绝缘PVC材料
3.安装形式:明装</t>
  </si>
  <si>
    <t>1.名称:二三插底盒+面板，三雄牌
2.材质:绝缘PVC材料
3.安装形式:明装</t>
  </si>
  <si>
    <t>1.名称:珠江牌配电箱
2.材质:优质冷轧钢板、静电喷塑料
3.规格:201*215*95
4.安装形式:明装</t>
  </si>
  <si>
    <t>1.名称:成套600*600LED灯盘
2.型号:36W 
3.规格:LED灯盘 
4.安装形式:嵌入式</t>
  </si>
  <si>
    <t>1.名称:单支荧光灯 
2.型号:20W 
3.规格:单管 
4.安装形式:壁式</t>
  </si>
  <si>
    <t>1.名称:圆球吸顶灯 
2.规格、型号:20W</t>
  </si>
  <si>
    <t>1.名称:正野牌，排气扇
2.型号:12寸 方形
3.类型:含凿洞口、收口</t>
  </si>
  <si>
    <t>1.类型:水龙头
2.材质:不锈钢</t>
  </si>
  <si>
    <t>个</t>
  </si>
  <si>
    <t>套</t>
  </si>
  <si>
    <t>第 4 页  共 4 页</t>
  </si>
  <si>
    <t>合   计</t>
  </si>
  <si>
    <t>措施项目</t>
  </si>
  <si>
    <t>总价措施项目清单与计价表</t>
  </si>
  <si>
    <t>合    计</t>
  </si>
  <si>
    <t>011707001001</t>
  </si>
  <si>
    <t>WMGDZJF00001</t>
  </si>
  <si>
    <t>011707002001</t>
  </si>
  <si>
    <t>GGCSF0000001</t>
  </si>
  <si>
    <t>NJCCQZJCC001</t>
  </si>
  <si>
    <t>文明施工与环境保护、临时设施、安全施工</t>
  </si>
  <si>
    <t>文明工地增加费</t>
  </si>
  <si>
    <t>夜间施工增加费</t>
  </si>
  <si>
    <t>赶工措施</t>
  </si>
  <si>
    <t>泥浆池(槽)砌筑及拆除</t>
  </si>
  <si>
    <t>计算基础</t>
  </si>
  <si>
    <t>费率
(%)</t>
  </si>
  <si>
    <t>3.8796</t>
  </si>
  <si>
    <t>20</t>
  </si>
  <si>
    <t>金额
(元)</t>
  </si>
  <si>
    <t>调整费率
(%)</t>
  </si>
  <si>
    <t>调整后
金额
(元)</t>
  </si>
  <si>
    <t>备注</t>
  </si>
  <si>
    <t>以分部分项工程费为计算基础，费率3.8796%</t>
  </si>
  <si>
    <t>以分部分项工程费为计算基础，市级文明工地为0.4%；省级文明工地为0.7%</t>
  </si>
  <si>
    <t>以夜间施工项目人工费的20%计算</t>
  </si>
  <si>
    <t>赶工措施费=（1-δ）*分部分项工程费*0.1 （0.8≤δ＜1   式中：δ=合同工期/定额工期）</t>
  </si>
  <si>
    <t>钻(冲)孔桩、旋挖成孔灌注桩、微型桩，费用标准为:26.26元/m3；
地下连续墙费用标准为:42.11元/m3</t>
  </si>
  <si>
    <t>编制人（造价人员）：</t>
  </si>
  <si>
    <t>注：1.“计算基础”中安全文明施工费可为“定额基价”、“定额人工费”或“定额人工费+定额机械费”，其他项目可为“定额人工费”或“定额人工费+定额机械费”。
    2.按施工方案计算的措施费，若无“计算基础”和“费率”的数值，也可只填“金额”数值，但应在备注栏说明施工方案出处或计算方法。</t>
  </si>
  <si>
    <t>复核人（造价工程师）：</t>
  </si>
  <si>
    <t>表-11</t>
  </si>
  <si>
    <t>规费、税金项目清单与计价表</t>
  </si>
  <si>
    <t>1.1</t>
  </si>
  <si>
    <t>1.2</t>
  </si>
  <si>
    <t>1.3</t>
  </si>
  <si>
    <t>1.4</t>
  </si>
  <si>
    <t>工程排污费</t>
  </si>
  <si>
    <t>施工噪音排污费</t>
  </si>
  <si>
    <t>防洪工程维护费</t>
  </si>
  <si>
    <t>危险作业意外伤害保险</t>
  </si>
  <si>
    <t>规费合计</t>
  </si>
  <si>
    <t>分部分项合计+措施合计+其他项目</t>
  </si>
  <si>
    <t>分部分项合计+措施合计+其他项目+规费</t>
  </si>
  <si>
    <t>取费基数</t>
  </si>
  <si>
    <t>计算费率
(%)</t>
  </si>
  <si>
    <t>0.1</t>
  </si>
  <si>
    <t>11</t>
  </si>
  <si>
    <t>金额(元)</t>
  </si>
  <si>
    <t xml:space="preserve"> 编制人（造价人员）：</t>
  </si>
  <si>
    <t>表—13</t>
  </si>
  <si>
    <t>竹料基建仓路口房（中心街一巷2号东）维修</t>
    <phoneticPr fontId="24" type="noConversion"/>
  </si>
  <si>
    <t>X万X仟X佰X拾X元X角X分</t>
    <phoneticPr fontId="24" type="noConversion"/>
  </si>
  <si>
    <t>室内、室外活动脚手架</t>
    <phoneticPr fontId="24" type="noConversion"/>
  </si>
  <si>
    <t>011302001001</t>
  </si>
  <si>
    <t>吊顶天棚（铝扣板天花）</t>
  </si>
  <si>
    <t>1.龙骨材料种类、规格、中距:轻钢龙骨
2.面层材料品种、规格:600*600铝扣板，厚0.8mm</t>
  </si>
  <si>
    <t>35.15</t>
  </si>
</sst>
</file>

<file path=xl/styles.xml><?xml version="1.0" encoding="utf-8"?>
<styleSheet xmlns="http://schemas.openxmlformats.org/spreadsheetml/2006/main">
  <numFmts count="1">
    <numFmt numFmtId="176" formatCode="0.00_ "/>
  </numFmts>
  <fonts count="25">
    <font>
      <sz val="9"/>
      <color theme="1"/>
      <name val="宋体"/>
      <family val="2"/>
      <charset val="134"/>
      <scheme val="minor"/>
    </font>
    <font>
      <sz val="9"/>
      <name val="宋体"/>
      <charset val="134"/>
    </font>
    <font>
      <b/>
      <sz val="18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0"/>
      <name val="黑体"/>
      <charset val="134"/>
    </font>
    <font>
      <sz val="9"/>
      <name val="宋体"/>
      <charset val="134"/>
    </font>
    <font>
      <u/>
      <sz val="9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0"/>
      <name val="黑体"/>
      <charset val="134"/>
    </font>
    <font>
      <sz val="9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23" fillId="0" borderId="0"/>
  </cellStyleXfs>
  <cellXfs count="118">
    <xf numFmtId="0" fontId="0" fillId="0" borderId="0" xfId="0"/>
    <xf numFmtId="0" fontId="1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horizontal="left" wrapText="1"/>
    </xf>
    <xf numFmtId="0" fontId="6" fillId="2" borderId="3" xfId="1" applyFont="1" applyFill="1" applyBorder="1" applyAlignment="1">
      <alignment horizontal="right" wrapText="1"/>
    </xf>
    <xf numFmtId="0" fontId="6" fillId="2" borderId="0" xfId="1" applyFont="1" applyFill="1" applyAlignment="1">
      <alignment horizontal="right" wrapText="1"/>
    </xf>
    <xf numFmtId="0" fontId="1" fillId="2" borderId="0" xfId="1" applyFont="1" applyFill="1" applyAlignment="1">
      <alignment horizontal="right" vertical="center" wrapText="1"/>
    </xf>
    <xf numFmtId="0" fontId="9" fillId="2" borderId="0" xfId="1" applyFont="1" applyFill="1" applyAlignment="1">
      <alignment horizontal="left" wrapText="1"/>
    </xf>
    <xf numFmtId="0" fontId="9" fillId="2" borderId="4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9" fillId="2" borderId="8" xfId="1" applyFont="1" applyFill="1" applyBorder="1" applyAlignment="1">
      <alignment horizontal="left" vertical="center" wrapText="1"/>
    </xf>
    <xf numFmtId="0" fontId="9" fillId="2" borderId="10" xfId="1" applyFont="1" applyFill="1" applyBorder="1" applyAlignment="1">
      <alignment horizontal="center" vertical="center" wrapText="1"/>
    </xf>
    <xf numFmtId="0" fontId="9" fillId="2" borderId="11" xfId="1" applyFont="1" applyFill="1" applyBorder="1" applyAlignment="1">
      <alignment horizontal="right" vertical="center" wrapText="1"/>
    </xf>
    <xf numFmtId="0" fontId="9" fillId="2" borderId="12" xfId="1" applyFont="1" applyFill="1" applyBorder="1" applyAlignment="1">
      <alignment horizontal="right" vertical="center" wrapText="1"/>
    </xf>
    <xf numFmtId="0" fontId="10" fillId="2" borderId="0" xfId="1" applyFont="1" applyFill="1" applyAlignment="1">
      <alignment horizontal="center" vertical="center" wrapText="1"/>
    </xf>
    <xf numFmtId="0" fontId="12" fillId="2" borderId="5" xfId="1" applyFont="1" applyFill="1" applyBorder="1" applyAlignment="1">
      <alignment horizontal="center" vertical="center" wrapText="1"/>
    </xf>
    <xf numFmtId="0" fontId="12" fillId="2" borderId="8" xfId="1" applyFont="1" applyFill="1" applyBorder="1" applyAlignment="1">
      <alignment horizontal="center" vertical="center" wrapText="1"/>
    </xf>
    <xf numFmtId="0" fontId="12" fillId="2" borderId="8" xfId="1" applyFont="1" applyFill="1" applyBorder="1" applyAlignment="1">
      <alignment horizontal="left" vertical="center" wrapText="1"/>
    </xf>
    <xf numFmtId="0" fontId="12" fillId="2" borderId="11" xfId="1" applyFont="1" applyFill="1" applyBorder="1" applyAlignment="1">
      <alignment horizontal="center" vertical="center" wrapText="1"/>
    </xf>
    <xf numFmtId="0" fontId="12" fillId="2" borderId="11" xfId="1" applyFont="1" applyFill="1" applyBorder="1" applyAlignment="1">
      <alignment horizontal="right" vertical="center" wrapText="1"/>
    </xf>
    <xf numFmtId="0" fontId="12" fillId="2" borderId="12" xfId="1" applyFont="1" applyFill="1" applyBorder="1" applyAlignment="1">
      <alignment horizontal="right" vertical="center" wrapText="1"/>
    </xf>
    <xf numFmtId="0" fontId="17" fillId="2" borderId="4" xfId="1" applyFont="1" applyFill="1" applyBorder="1" applyAlignment="1">
      <alignment horizontal="center" vertical="center" wrapText="1"/>
    </xf>
    <xf numFmtId="0" fontId="17" fillId="2" borderId="5" xfId="1" applyFont="1" applyFill="1" applyBorder="1" applyAlignment="1">
      <alignment horizontal="center" vertical="center" wrapText="1"/>
    </xf>
    <xf numFmtId="0" fontId="17" fillId="2" borderId="7" xfId="1" applyFont="1" applyFill="1" applyBorder="1" applyAlignment="1">
      <alignment horizontal="center" vertical="center" wrapText="1"/>
    </xf>
    <xf numFmtId="0" fontId="17" fillId="2" borderId="8" xfId="1" applyFont="1" applyFill="1" applyBorder="1" applyAlignment="1">
      <alignment horizontal="left" vertical="center" wrapText="1"/>
    </xf>
    <xf numFmtId="0" fontId="17" fillId="2" borderId="8" xfId="1" applyFont="1" applyFill="1" applyBorder="1" applyAlignment="1">
      <alignment horizontal="center" vertical="center" wrapText="1"/>
    </xf>
    <xf numFmtId="0" fontId="17" fillId="2" borderId="9" xfId="1" applyFont="1" applyFill="1" applyBorder="1" applyAlignment="1">
      <alignment horizontal="left" vertical="center" wrapText="1"/>
    </xf>
    <xf numFmtId="0" fontId="17" fillId="2" borderId="10" xfId="1" applyFont="1" applyFill="1" applyBorder="1" applyAlignment="1">
      <alignment horizontal="center" vertical="center" wrapText="1"/>
    </xf>
    <xf numFmtId="0" fontId="17" fillId="2" borderId="11" xfId="1" applyFont="1" applyFill="1" applyBorder="1" applyAlignment="1">
      <alignment horizontal="center" vertical="center" wrapText="1"/>
    </xf>
    <xf numFmtId="0" fontId="17" fillId="2" borderId="12" xfId="1" applyFont="1" applyFill="1" applyBorder="1" applyAlignment="1">
      <alignment horizontal="left" vertical="center" wrapText="1"/>
    </xf>
    <xf numFmtId="0" fontId="21" fillId="2" borderId="4" xfId="1" applyFont="1" applyFill="1" applyBorder="1" applyAlignment="1">
      <alignment horizontal="center" vertical="center" wrapText="1"/>
    </xf>
    <xf numFmtId="0" fontId="21" fillId="2" borderId="5" xfId="1" applyFont="1" applyFill="1" applyBorder="1" applyAlignment="1">
      <alignment horizontal="center" vertical="center" wrapText="1"/>
    </xf>
    <xf numFmtId="0" fontId="21" fillId="2" borderId="7" xfId="1" applyFont="1" applyFill="1" applyBorder="1" applyAlignment="1">
      <alignment horizontal="center" vertical="center" wrapText="1"/>
    </xf>
    <xf numFmtId="0" fontId="21" fillId="2" borderId="8" xfId="1" applyFont="1" applyFill="1" applyBorder="1" applyAlignment="1">
      <alignment horizontal="left" vertical="center" wrapText="1"/>
    </xf>
    <xf numFmtId="0" fontId="21" fillId="2" borderId="8" xfId="1" applyFont="1" applyFill="1" applyBorder="1" applyAlignment="1">
      <alignment horizontal="right" vertical="center" wrapText="1"/>
    </xf>
    <xf numFmtId="176" fontId="17" fillId="2" borderId="7" xfId="1" applyNumberFormat="1" applyFont="1" applyFill="1" applyBorder="1" applyAlignment="1">
      <alignment horizontal="center" vertical="center" wrapText="1"/>
    </xf>
    <xf numFmtId="176" fontId="17" fillId="2" borderId="8" xfId="1" applyNumberFormat="1" applyFont="1" applyFill="1" applyBorder="1" applyAlignment="1">
      <alignment horizontal="right" vertical="center" wrapText="1"/>
    </xf>
    <xf numFmtId="176" fontId="17" fillId="2" borderId="9" xfId="1" applyNumberFormat="1" applyFont="1" applyFill="1" applyBorder="1" applyAlignment="1">
      <alignment horizontal="right" vertical="center" wrapText="1"/>
    </xf>
    <xf numFmtId="176" fontId="0" fillId="0" borderId="0" xfId="0" applyNumberFormat="1"/>
    <xf numFmtId="176" fontId="12" fillId="2" borderId="8" xfId="1" applyNumberFormat="1" applyFont="1" applyFill="1" applyBorder="1" applyAlignment="1">
      <alignment horizontal="right" vertical="center" wrapText="1"/>
    </xf>
    <xf numFmtId="176" fontId="12" fillId="2" borderId="9" xfId="1" applyNumberFormat="1" applyFont="1" applyFill="1" applyBorder="1" applyAlignment="1">
      <alignment horizontal="right" vertical="center" wrapText="1"/>
    </xf>
    <xf numFmtId="176" fontId="21" fillId="2" borderId="10" xfId="1" applyNumberFormat="1" applyFont="1" applyFill="1" applyBorder="1" applyAlignment="1">
      <alignment horizontal="center" vertical="center" wrapText="1"/>
    </xf>
    <xf numFmtId="176" fontId="21" fillId="2" borderId="11" xfId="1" applyNumberFormat="1" applyFont="1" applyFill="1" applyBorder="1" applyAlignment="1">
      <alignment horizontal="right" vertical="center" wrapText="1"/>
    </xf>
    <xf numFmtId="176" fontId="22" fillId="2" borderId="12" xfId="1" applyNumberFormat="1" applyFont="1" applyFill="1" applyBorder="1" applyAlignment="1">
      <alignment horizontal="left" vertical="center" wrapText="1"/>
    </xf>
    <xf numFmtId="0" fontId="1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left" wrapText="1"/>
    </xf>
    <xf numFmtId="0" fontId="5" fillId="2" borderId="1" xfId="1" applyFont="1" applyFill="1" applyBorder="1" applyAlignment="1">
      <alignment horizontal="center" wrapText="1"/>
    </xf>
    <xf numFmtId="0" fontId="7" fillId="2" borderId="3" xfId="1" applyFont="1" applyFill="1" applyBorder="1" applyAlignment="1">
      <alignment horizontal="center" vertical="top" wrapText="1"/>
    </xf>
    <xf numFmtId="0" fontId="4" fillId="2" borderId="0" xfId="1" applyFont="1" applyFill="1" applyAlignment="1">
      <alignment horizontal="right" wrapText="1"/>
    </xf>
    <xf numFmtId="0" fontId="5" fillId="2" borderId="2" xfId="1" applyFont="1" applyFill="1" applyBorder="1" applyAlignment="1">
      <alignment horizontal="left" wrapText="1"/>
    </xf>
    <xf numFmtId="0" fontId="2" fillId="2" borderId="1" xfId="1" applyFont="1" applyFill="1" applyBorder="1" applyAlignment="1">
      <alignment horizontal="center" wrapText="1"/>
    </xf>
    <xf numFmtId="0" fontId="3" fillId="2" borderId="0" xfId="1" applyFont="1" applyFill="1" applyAlignment="1">
      <alignment horizontal="center" vertical="center" wrapText="1"/>
    </xf>
    <xf numFmtId="0" fontId="5" fillId="2" borderId="1" xfId="1" applyFont="1" applyFill="1" applyBorder="1" applyAlignment="1">
      <alignment horizontal="left" wrapText="1"/>
    </xf>
    <xf numFmtId="176" fontId="9" fillId="2" borderId="8" xfId="1" applyNumberFormat="1" applyFont="1" applyFill="1" applyBorder="1" applyAlignment="1">
      <alignment horizontal="right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9" fillId="2" borderId="9" xfId="1" applyFont="1" applyFill="1" applyBorder="1" applyAlignment="1">
      <alignment horizontal="center" vertical="center" wrapText="1"/>
    </xf>
    <xf numFmtId="176" fontId="9" fillId="2" borderId="9" xfId="1" applyNumberFormat="1" applyFont="1" applyFill="1" applyBorder="1" applyAlignment="1">
      <alignment horizontal="right" vertical="center" wrapText="1"/>
    </xf>
    <xf numFmtId="0" fontId="10" fillId="2" borderId="0" xfId="1" applyFont="1" applyFill="1" applyAlignment="1">
      <alignment horizontal="left" vertical="top" wrapText="1"/>
    </xf>
    <xf numFmtId="0" fontId="10" fillId="2" borderId="0" xfId="1" applyFont="1" applyFill="1" applyAlignment="1">
      <alignment horizontal="left" vertical="center" wrapText="1"/>
    </xf>
    <xf numFmtId="0" fontId="10" fillId="2" borderId="0" xfId="1" applyFont="1" applyFill="1" applyAlignment="1">
      <alignment horizontal="right" wrapText="1"/>
    </xf>
    <xf numFmtId="0" fontId="8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right" vertical="center" wrapText="1"/>
    </xf>
    <xf numFmtId="0" fontId="9" fillId="2" borderId="0" xfId="1" applyFont="1" applyFill="1" applyAlignment="1">
      <alignment horizontal="left" wrapText="1"/>
    </xf>
    <xf numFmtId="0" fontId="9" fillId="2" borderId="0" xfId="1" applyFont="1" applyFill="1" applyAlignment="1">
      <alignment horizontal="right" wrapText="1"/>
    </xf>
    <xf numFmtId="176" fontId="9" fillId="2" borderId="7" xfId="1" applyNumberFormat="1" applyFont="1" applyFill="1" applyBorder="1" applyAlignment="1">
      <alignment horizontal="center" vertical="center" wrapText="1"/>
    </xf>
    <xf numFmtId="0" fontId="12" fillId="2" borderId="6" xfId="1" applyFont="1" applyFill="1" applyBorder="1" applyAlignment="1">
      <alignment horizontal="center" vertical="center" wrapText="1"/>
    </xf>
    <xf numFmtId="0" fontId="13" fillId="2" borderId="9" xfId="1" applyFont="1" applyFill="1" applyBorder="1" applyAlignment="1">
      <alignment horizontal="center" vertical="center" wrapText="1"/>
    </xf>
    <xf numFmtId="0" fontId="12" fillId="2" borderId="9" xfId="1" applyFont="1" applyFill="1" applyBorder="1" applyAlignment="1">
      <alignment horizontal="center" vertical="center" wrapText="1"/>
    </xf>
    <xf numFmtId="0" fontId="14" fillId="2" borderId="0" xfId="1" applyFont="1" applyFill="1" applyAlignment="1">
      <alignment horizontal="left" vertical="top" wrapText="1"/>
    </xf>
    <xf numFmtId="0" fontId="15" fillId="2" borderId="0" xfId="1" applyFont="1" applyFill="1" applyAlignment="1">
      <alignment horizontal="left" vertical="top" wrapText="1"/>
    </xf>
    <xf numFmtId="0" fontId="14" fillId="2" borderId="0" xfId="1" applyFont="1" applyFill="1" applyAlignment="1">
      <alignment horizontal="right" vertical="top" wrapText="1"/>
    </xf>
    <xf numFmtId="0" fontId="12" fillId="2" borderId="8" xfId="1" applyFont="1" applyFill="1" applyBorder="1" applyAlignment="1">
      <alignment horizontal="left" vertical="center" wrapText="1"/>
    </xf>
    <xf numFmtId="0" fontId="12" fillId="2" borderId="8" xfId="1" applyFont="1" applyFill="1" applyBorder="1" applyAlignment="1">
      <alignment horizontal="right" vertical="center" wrapText="1"/>
    </xf>
    <xf numFmtId="0" fontId="12" fillId="2" borderId="5" xfId="1" applyFont="1" applyFill="1" applyBorder="1" applyAlignment="1">
      <alignment horizontal="center" vertical="center" wrapText="1"/>
    </xf>
    <xf numFmtId="0" fontId="13" fillId="2" borderId="8" xfId="1" applyFont="1" applyFill="1" applyBorder="1" applyAlignment="1">
      <alignment horizontal="center" vertical="center" wrapText="1"/>
    </xf>
    <xf numFmtId="0" fontId="12" fillId="2" borderId="8" xfId="1" applyFont="1" applyFill="1" applyBorder="1" applyAlignment="1">
      <alignment horizontal="center" vertical="center" wrapText="1"/>
    </xf>
    <xf numFmtId="0" fontId="12" fillId="2" borderId="0" xfId="1" applyFont="1" applyFill="1" applyAlignment="1">
      <alignment horizontal="left" wrapText="1"/>
    </xf>
    <xf numFmtId="0" fontId="12" fillId="2" borderId="0" xfId="1" applyFont="1" applyFill="1" applyAlignment="1">
      <alignment horizontal="right" wrapText="1"/>
    </xf>
    <xf numFmtId="0" fontId="12" fillId="2" borderId="4" xfId="1" applyFont="1" applyFill="1" applyBorder="1" applyAlignment="1">
      <alignment horizontal="center" vertical="center" wrapText="1"/>
    </xf>
    <xf numFmtId="0" fontId="12" fillId="2" borderId="7" xfId="1" applyFont="1" applyFill="1" applyBorder="1" applyAlignment="1">
      <alignment horizontal="center" vertical="center" wrapText="1"/>
    </xf>
    <xf numFmtId="0" fontId="12" fillId="2" borderId="10" xfId="1" applyFont="1" applyFill="1" applyBorder="1" applyAlignment="1">
      <alignment horizontal="center" vertical="center" wrapText="1"/>
    </xf>
    <xf numFmtId="176" fontId="12" fillId="2" borderId="8" xfId="1" applyNumberFormat="1" applyFont="1" applyFill="1" applyBorder="1" applyAlignment="1">
      <alignment horizontal="center" vertical="center" wrapText="1"/>
    </xf>
    <xf numFmtId="0" fontId="11" fillId="2" borderId="0" xfId="1" applyFont="1" applyFill="1" applyAlignment="1">
      <alignment horizontal="center" vertical="center" wrapText="1"/>
    </xf>
    <xf numFmtId="0" fontId="11" fillId="2" borderId="0" xfId="1" applyFont="1" applyFill="1" applyAlignment="1">
      <alignment horizontal="right" vertical="center" wrapText="1"/>
    </xf>
    <xf numFmtId="0" fontId="12" fillId="2" borderId="8" xfId="1" applyNumberFormat="1" applyFont="1" applyFill="1" applyBorder="1" applyAlignment="1">
      <alignment horizontal="right" vertical="center" wrapText="1"/>
    </xf>
    <xf numFmtId="0" fontId="19" fillId="2" borderId="0" xfId="1" applyFont="1" applyFill="1" applyAlignment="1">
      <alignment horizontal="left" wrapText="1"/>
    </xf>
    <xf numFmtId="0" fontId="19" fillId="2" borderId="0" xfId="1" applyFont="1" applyFill="1" applyAlignment="1">
      <alignment horizontal="right" vertical="center" wrapText="1"/>
    </xf>
    <xf numFmtId="0" fontId="17" fillId="2" borderId="8" xfId="1" applyFont="1" applyFill="1" applyBorder="1" applyAlignment="1">
      <alignment horizontal="right" vertical="center" wrapText="1"/>
    </xf>
    <xf numFmtId="0" fontId="17" fillId="2" borderId="8" xfId="1" applyFont="1" applyFill="1" applyBorder="1" applyAlignment="1">
      <alignment horizontal="left" vertical="center" wrapText="1"/>
    </xf>
    <xf numFmtId="0" fontId="17" fillId="2" borderId="6" xfId="1" applyFont="1" applyFill="1" applyBorder="1" applyAlignment="1">
      <alignment horizontal="center" vertical="center" wrapText="1"/>
    </xf>
    <xf numFmtId="0" fontId="18" fillId="2" borderId="9" xfId="1" applyFont="1" applyFill="1" applyBorder="1" applyAlignment="1">
      <alignment horizontal="center" vertical="center" wrapText="1"/>
    </xf>
    <xf numFmtId="0" fontId="17" fillId="2" borderId="9" xfId="1" applyFont="1" applyFill="1" applyBorder="1" applyAlignment="1">
      <alignment horizontal="center" vertical="center" wrapText="1"/>
    </xf>
    <xf numFmtId="0" fontId="17" fillId="2" borderId="9" xfId="1" applyFont="1" applyFill="1" applyBorder="1" applyAlignment="1">
      <alignment horizontal="left" vertical="center" wrapText="1"/>
    </xf>
    <xf numFmtId="0" fontId="16" fillId="2" borderId="0" xfId="1" applyFont="1" applyFill="1" applyAlignment="1">
      <alignment horizontal="center" vertical="center" wrapText="1"/>
    </xf>
    <xf numFmtId="0" fontId="16" fillId="2" borderId="0" xfId="1" applyFont="1" applyFill="1" applyAlignment="1">
      <alignment horizontal="right" vertical="center" wrapText="1"/>
    </xf>
    <xf numFmtId="0" fontId="17" fillId="2" borderId="0" xfId="1" applyFont="1" applyFill="1" applyAlignment="1">
      <alignment horizontal="left" wrapText="1"/>
    </xf>
    <xf numFmtId="0" fontId="17" fillId="2" borderId="0" xfId="1" applyFont="1" applyFill="1" applyAlignment="1">
      <alignment horizontal="right" wrapText="1"/>
    </xf>
    <xf numFmtId="0" fontId="17" fillId="2" borderId="7" xfId="1" applyFont="1" applyFill="1" applyBorder="1" applyAlignment="1">
      <alignment horizontal="center" vertical="center" wrapText="1"/>
    </xf>
    <xf numFmtId="0" fontId="22" fillId="2" borderId="0" xfId="1" applyFont="1" applyFill="1" applyAlignment="1">
      <alignment horizontal="left" vertical="center" wrapText="1"/>
    </xf>
    <xf numFmtId="0" fontId="22" fillId="2" borderId="0" xfId="1" applyFont="1" applyFill="1" applyAlignment="1">
      <alignment horizontal="center" vertical="center" wrapText="1"/>
    </xf>
    <xf numFmtId="0" fontId="22" fillId="2" borderId="0" xfId="1" applyFont="1" applyFill="1" applyAlignment="1">
      <alignment horizontal="right" wrapText="1"/>
    </xf>
    <xf numFmtId="0" fontId="21" fillId="2" borderId="8" xfId="1" applyFont="1" applyFill="1" applyBorder="1" applyAlignment="1">
      <alignment horizontal="left" vertical="center" wrapText="1"/>
    </xf>
    <xf numFmtId="0" fontId="21" fillId="2" borderId="8" xfId="1" applyFont="1" applyFill="1" applyBorder="1" applyAlignment="1">
      <alignment horizontal="right" vertical="center" wrapText="1"/>
    </xf>
    <xf numFmtId="0" fontId="22" fillId="2" borderId="6" xfId="1" applyFont="1" applyFill="1" applyBorder="1" applyAlignment="1">
      <alignment horizontal="center" vertical="center" wrapText="1"/>
    </xf>
    <xf numFmtId="0" fontId="22" fillId="2" borderId="9" xfId="1" applyFont="1" applyFill="1" applyBorder="1" applyAlignment="1">
      <alignment horizontal="center" vertical="center" wrapText="1"/>
    </xf>
    <xf numFmtId="0" fontId="20" fillId="2" borderId="0" xfId="1" applyFont="1" applyFill="1" applyAlignment="1">
      <alignment horizontal="center" vertical="center" wrapText="1"/>
    </xf>
    <xf numFmtId="0" fontId="20" fillId="2" borderId="0" xfId="1" applyFont="1" applyFill="1" applyAlignment="1">
      <alignment horizontal="right" vertical="center" wrapText="1"/>
    </xf>
    <xf numFmtId="0" fontId="21" fillId="2" borderId="0" xfId="1" applyFont="1" applyFill="1" applyAlignment="1">
      <alignment horizontal="left" wrapText="1"/>
    </xf>
    <xf numFmtId="0" fontId="21" fillId="2" borderId="0" xfId="1" applyFont="1" applyFill="1" applyAlignment="1">
      <alignment horizontal="center" wrapText="1"/>
    </xf>
    <xf numFmtId="0" fontId="21" fillId="2" borderId="0" xfId="1" applyFont="1" applyFill="1" applyAlignment="1">
      <alignment horizontal="right" wrapText="1"/>
    </xf>
    <xf numFmtId="0" fontId="21" fillId="2" borderId="7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left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left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right" vertical="center" wrapText="1"/>
    </xf>
    <xf numFmtId="0" fontId="7" fillId="2" borderId="8" xfId="1" applyFont="1" applyFill="1" applyBorder="1" applyAlignment="1">
      <alignment horizontal="right" vertical="center" wrapText="1"/>
    </xf>
    <xf numFmtId="0" fontId="7" fillId="2" borderId="11" xfId="1" applyFont="1" applyFill="1" applyBorder="1" applyAlignment="1">
      <alignment horizontal="right" vertical="center" wrapText="1"/>
    </xf>
  </cellXfs>
  <cellStyles count="2">
    <cellStyle name="Normal" xfId="1"/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showGridLines="0" workbookViewId="0">
      <selection activeCell="C9" sqref="C9:G9"/>
    </sheetView>
  </sheetViews>
  <sheetFormatPr defaultColWidth="9" defaultRowHeight="11.25"/>
  <cols>
    <col min="1" max="1" width="20.1640625" customWidth="1"/>
    <col min="2" max="2" width="0.83203125" customWidth="1"/>
    <col min="3" max="3" width="13.83203125" customWidth="1"/>
    <col min="4" max="4" width="24.83203125" customWidth="1"/>
    <col min="5" max="5" width="24.5" customWidth="1"/>
    <col min="6" max="6" width="4.5" customWidth="1"/>
    <col min="7" max="7" width="27" customWidth="1"/>
  </cols>
  <sheetData>
    <row r="1" spans="1:7" ht="99" customHeight="1">
      <c r="A1" s="1"/>
      <c r="B1" s="50" t="s">
        <v>215</v>
      </c>
      <c r="C1" s="50"/>
      <c r="D1" s="50"/>
      <c r="E1" s="50"/>
      <c r="F1" s="50"/>
      <c r="G1" s="2" t="s">
        <v>1</v>
      </c>
    </row>
    <row r="2" spans="1:7" ht="70.5" customHeight="1">
      <c r="A2" s="51" t="s">
        <v>2</v>
      </c>
      <c r="B2" s="51"/>
      <c r="C2" s="51"/>
      <c r="D2" s="51"/>
      <c r="E2" s="51"/>
      <c r="F2" s="51"/>
      <c r="G2" s="51"/>
    </row>
    <row r="3" spans="1:7" ht="37.5" customHeight="1">
      <c r="A3" s="45" t="s">
        <v>3</v>
      </c>
      <c r="B3" s="45"/>
      <c r="C3" s="52"/>
      <c r="D3" s="52"/>
      <c r="E3" s="52"/>
      <c r="F3" s="52"/>
      <c r="G3" s="52"/>
    </row>
    <row r="4" spans="1:7" ht="59.25" customHeight="1">
      <c r="A4" s="45" t="s">
        <v>4</v>
      </c>
      <c r="B4" s="45"/>
      <c r="C4" s="49" t="s">
        <v>0</v>
      </c>
      <c r="D4" s="49"/>
      <c r="E4" s="49"/>
      <c r="F4" s="49"/>
      <c r="G4" s="49"/>
    </row>
    <row r="5" spans="1:7" ht="59.25" customHeight="1">
      <c r="A5" s="45" t="s">
        <v>5</v>
      </c>
      <c r="B5" s="45"/>
      <c r="C5" s="3" t="s">
        <v>10</v>
      </c>
      <c r="D5" s="49"/>
      <c r="E5" s="49"/>
      <c r="F5" s="49"/>
      <c r="G5" s="49"/>
    </row>
    <row r="6" spans="1:7" ht="29.25" customHeight="1">
      <c r="A6" s="45"/>
      <c r="B6" s="45"/>
      <c r="C6" s="4" t="s">
        <v>11</v>
      </c>
      <c r="D6" s="49" t="s">
        <v>216</v>
      </c>
      <c r="E6" s="49"/>
      <c r="F6" s="49"/>
      <c r="G6" s="49"/>
    </row>
    <row r="7" spans="1:7" ht="84.75" customHeight="1">
      <c r="A7" s="45" t="s">
        <v>6</v>
      </c>
      <c r="B7" s="45"/>
      <c r="C7" s="46"/>
      <c r="D7" s="46"/>
      <c r="E7" s="46"/>
      <c r="F7" s="46"/>
      <c r="G7" s="46"/>
    </row>
    <row r="8" spans="1:7" ht="25.5" customHeight="1">
      <c r="A8" s="45"/>
      <c r="B8" s="45"/>
      <c r="C8" s="47" t="s">
        <v>12</v>
      </c>
      <c r="D8" s="47"/>
      <c r="E8" s="47"/>
      <c r="F8" s="47"/>
      <c r="G8" s="47"/>
    </row>
    <row r="9" spans="1:7" ht="59.25" customHeight="1">
      <c r="A9" s="45" t="s">
        <v>7</v>
      </c>
      <c r="B9" s="45"/>
      <c r="C9" s="46"/>
      <c r="D9" s="46"/>
      <c r="E9" s="46"/>
      <c r="F9" s="46"/>
      <c r="G9" s="46"/>
    </row>
    <row r="10" spans="1:7" ht="25.5" customHeight="1">
      <c r="A10" s="48"/>
      <c r="B10" s="48"/>
      <c r="C10" s="47" t="s">
        <v>13</v>
      </c>
      <c r="D10" s="47"/>
      <c r="E10" s="47"/>
      <c r="F10" s="47"/>
      <c r="G10" s="47"/>
    </row>
    <row r="11" spans="1:7" ht="59.25" customHeight="1">
      <c r="A11" s="45" t="s">
        <v>8</v>
      </c>
      <c r="B11" s="45"/>
      <c r="C11" s="46"/>
      <c r="D11" s="46"/>
      <c r="E11" s="46"/>
      <c r="F11" s="46"/>
      <c r="G11" s="46"/>
    </row>
    <row r="12" spans="1:7" ht="25.5" customHeight="1">
      <c r="A12" s="45"/>
      <c r="B12" s="45"/>
      <c r="C12" s="47" t="s">
        <v>14</v>
      </c>
      <c r="D12" s="47"/>
      <c r="E12" s="47"/>
      <c r="F12" s="47"/>
      <c r="G12" s="47"/>
    </row>
    <row r="13" spans="1:7" ht="59.25" customHeight="1">
      <c r="A13" s="45" t="s">
        <v>9</v>
      </c>
      <c r="B13" s="45"/>
      <c r="C13" s="46"/>
      <c r="D13" s="46"/>
      <c r="E13" s="46"/>
      <c r="F13" s="46"/>
      <c r="G13" s="46"/>
    </row>
    <row r="14" spans="1:7" ht="18" customHeight="1">
      <c r="A14" s="1"/>
      <c r="B14" s="44"/>
      <c r="C14" s="44"/>
      <c r="D14" s="44"/>
      <c r="E14" s="44"/>
      <c r="F14" s="44"/>
      <c r="G14" s="5" t="s">
        <v>15</v>
      </c>
    </row>
  </sheetData>
  <mergeCells count="25">
    <mergeCell ref="B1:F1"/>
    <mergeCell ref="A2:G2"/>
    <mergeCell ref="A3:B3"/>
    <mergeCell ref="C3:G3"/>
    <mergeCell ref="A4:B4"/>
    <mergeCell ref="C4:G4"/>
    <mergeCell ref="A5:B5"/>
    <mergeCell ref="D5:G5"/>
    <mergeCell ref="A6:B6"/>
    <mergeCell ref="D6:G6"/>
    <mergeCell ref="A7:B7"/>
    <mergeCell ref="C7:G7"/>
    <mergeCell ref="A8:B8"/>
    <mergeCell ref="C8:G8"/>
    <mergeCell ref="A9:B9"/>
    <mergeCell ref="C9:G9"/>
    <mergeCell ref="A10:B10"/>
    <mergeCell ref="C10:G10"/>
    <mergeCell ref="B14:F14"/>
    <mergeCell ref="A11:B11"/>
    <mergeCell ref="C11:G11"/>
    <mergeCell ref="A12:B12"/>
    <mergeCell ref="C12:G12"/>
    <mergeCell ref="A13:B13"/>
    <mergeCell ref="C13:G13"/>
  </mergeCells>
  <phoneticPr fontId="24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showGridLines="0" tabSelected="1" topLeftCell="A4" workbookViewId="0">
      <selection activeCell="I28" sqref="I28"/>
    </sheetView>
  </sheetViews>
  <sheetFormatPr defaultColWidth="9" defaultRowHeight="11.25"/>
  <cols>
    <col min="1" max="1" width="12.83203125" customWidth="1"/>
    <col min="2" max="2" width="53" customWidth="1"/>
    <col min="3" max="3" width="0.83203125" customWidth="1"/>
    <col min="4" max="4" width="20.1640625" customWidth="1"/>
    <col min="5" max="5" width="7" customWidth="1"/>
    <col min="6" max="6" width="21.83203125" customWidth="1"/>
  </cols>
  <sheetData>
    <row r="1" spans="1:6" ht="39.75" customHeight="1">
      <c r="A1" s="60" t="s">
        <v>16</v>
      </c>
      <c r="B1" s="60"/>
      <c r="C1" s="60"/>
      <c r="D1" s="60"/>
      <c r="E1" s="61"/>
      <c r="F1" s="61"/>
    </row>
    <row r="2" spans="1:6" ht="28.5" customHeight="1">
      <c r="A2" s="62" t="s">
        <v>17</v>
      </c>
      <c r="B2" s="62"/>
      <c r="C2" s="62"/>
      <c r="D2" s="6" t="s">
        <v>18</v>
      </c>
      <c r="E2" s="63" t="s">
        <v>19</v>
      </c>
      <c r="F2" s="63"/>
    </row>
    <row r="3" spans="1:6" ht="18.75" customHeight="1">
      <c r="A3" s="7" t="s">
        <v>20</v>
      </c>
      <c r="B3" s="9" t="s">
        <v>41</v>
      </c>
      <c r="C3" s="64" t="s">
        <v>61</v>
      </c>
      <c r="D3" s="64"/>
      <c r="E3" s="64"/>
      <c r="F3" s="11" t="s">
        <v>62</v>
      </c>
    </row>
    <row r="4" spans="1:6" ht="18" customHeight="1">
      <c r="A4" s="8" t="s">
        <v>21</v>
      </c>
      <c r="B4" s="10" t="s">
        <v>42</v>
      </c>
      <c r="C4" s="53">
        <f>'表-08 分部分项工程和单价措施项目清单与计价表'!J80</f>
        <v>0</v>
      </c>
      <c r="D4" s="53"/>
      <c r="E4" s="53"/>
      <c r="F4" s="12"/>
    </row>
    <row r="5" spans="1:6" ht="18" customHeight="1">
      <c r="A5" s="8" t="s">
        <v>22</v>
      </c>
      <c r="B5" s="10" t="s">
        <v>43</v>
      </c>
      <c r="C5" s="53">
        <f>C6+C7</f>
        <v>0</v>
      </c>
      <c r="D5" s="53"/>
      <c r="E5" s="53"/>
      <c r="F5" s="12"/>
    </row>
    <row r="6" spans="1:6" ht="18" customHeight="1">
      <c r="A6" s="8" t="s">
        <v>23</v>
      </c>
      <c r="B6" s="10" t="s">
        <v>44</v>
      </c>
      <c r="C6" s="53">
        <f>'表-11 总价措施项目清单与计价表'!G4</f>
        <v>0</v>
      </c>
      <c r="D6" s="53"/>
      <c r="E6" s="53"/>
      <c r="F6" s="12"/>
    </row>
    <row r="7" spans="1:6" ht="18" customHeight="1">
      <c r="A7" s="8" t="s">
        <v>24</v>
      </c>
      <c r="B7" s="10" t="s">
        <v>45</v>
      </c>
      <c r="C7" s="53"/>
      <c r="D7" s="53"/>
      <c r="E7" s="53"/>
      <c r="F7" s="12"/>
    </row>
    <row r="8" spans="1:6" ht="18" customHeight="1">
      <c r="A8" s="8" t="s">
        <v>25</v>
      </c>
      <c r="B8" s="10" t="s">
        <v>46</v>
      </c>
      <c r="C8" s="53"/>
      <c r="D8" s="53"/>
      <c r="E8" s="53"/>
      <c r="F8" s="12"/>
    </row>
    <row r="9" spans="1:6" ht="18" customHeight="1">
      <c r="A9" s="8" t="s">
        <v>26</v>
      </c>
      <c r="B9" s="10" t="s">
        <v>47</v>
      </c>
      <c r="C9" s="53"/>
      <c r="D9" s="53"/>
      <c r="E9" s="53"/>
      <c r="F9" s="12"/>
    </row>
    <row r="10" spans="1:6" ht="18" customHeight="1">
      <c r="A10" s="8" t="s">
        <v>27</v>
      </c>
      <c r="B10" s="10" t="s">
        <v>48</v>
      </c>
      <c r="C10" s="53"/>
      <c r="D10" s="53"/>
      <c r="E10" s="53"/>
      <c r="F10" s="12"/>
    </row>
    <row r="11" spans="1:6" ht="18" customHeight="1">
      <c r="A11" s="8" t="s">
        <v>28</v>
      </c>
      <c r="B11" s="10" t="s">
        <v>49</v>
      </c>
      <c r="C11" s="53"/>
      <c r="D11" s="53"/>
      <c r="E11" s="53"/>
      <c r="F11" s="12"/>
    </row>
    <row r="12" spans="1:6" ht="18" customHeight="1">
      <c r="A12" s="8" t="s">
        <v>29</v>
      </c>
      <c r="B12" s="10" t="s">
        <v>50</v>
      </c>
      <c r="C12" s="53"/>
      <c r="D12" s="53"/>
      <c r="E12" s="53"/>
      <c r="F12" s="12"/>
    </row>
    <row r="13" spans="1:6" ht="18" customHeight="1">
      <c r="A13" s="8" t="s">
        <v>30</v>
      </c>
      <c r="B13" s="10" t="s">
        <v>51</v>
      </c>
      <c r="C13" s="53"/>
      <c r="D13" s="53"/>
      <c r="E13" s="53"/>
      <c r="F13" s="12"/>
    </row>
    <row r="14" spans="1:6" ht="18" customHeight="1">
      <c r="A14" s="8" t="s">
        <v>31</v>
      </c>
      <c r="B14" s="10" t="s">
        <v>52</v>
      </c>
      <c r="C14" s="53"/>
      <c r="D14" s="53"/>
      <c r="E14" s="53"/>
      <c r="F14" s="12"/>
    </row>
    <row r="15" spans="1:6" ht="18" customHeight="1">
      <c r="A15" s="8" t="s">
        <v>32</v>
      </c>
      <c r="B15" s="10" t="s">
        <v>53</v>
      </c>
      <c r="C15" s="53"/>
      <c r="D15" s="53"/>
      <c r="E15" s="53"/>
      <c r="F15" s="12"/>
    </row>
    <row r="16" spans="1:6" ht="18" customHeight="1">
      <c r="A16" s="8" t="s">
        <v>33</v>
      </c>
      <c r="B16" s="10" t="s">
        <v>54</v>
      </c>
      <c r="C16" s="53"/>
      <c r="D16" s="53"/>
      <c r="E16" s="53"/>
      <c r="F16" s="12"/>
    </row>
    <row r="17" spans="1:6" ht="18" customHeight="1">
      <c r="A17" s="8" t="s">
        <v>34</v>
      </c>
      <c r="B17" s="10" t="s">
        <v>55</v>
      </c>
      <c r="C17" s="53"/>
      <c r="D17" s="53"/>
      <c r="E17" s="53"/>
      <c r="F17" s="12"/>
    </row>
    <row r="18" spans="1:6" ht="18" customHeight="1">
      <c r="A18" s="8" t="s">
        <v>35</v>
      </c>
      <c r="B18" s="10" t="s">
        <v>56</v>
      </c>
      <c r="C18" s="53"/>
      <c r="D18" s="53"/>
      <c r="E18" s="53"/>
      <c r="F18" s="12"/>
    </row>
    <row r="19" spans="1:6" ht="18" customHeight="1">
      <c r="A19" s="8" t="s">
        <v>36</v>
      </c>
      <c r="B19" s="10" t="s">
        <v>57</v>
      </c>
      <c r="C19" s="53">
        <f>'表-13 规费、税金项目清单与计价表'!H4</f>
        <v>0</v>
      </c>
      <c r="D19" s="53"/>
      <c r="E19" s="53"/>
      <c r="F19" s="12"/>
    </row>
    <row r="20" spans="1:6" ht="18" customHeight="1">
      <c r="A20" s="8" t="s">
        <v>37</v>
      </c>
      <c r="B20" s="10" t="s">
        <v>58</v>
      </c>
      <c r="C20" s="53">
        <f>'表-13 规费、税金项目清单与计价表'!H9</f>
        <v>0</v>
      </c>
      <c r="D20" s="53"/>
      <c r="E20" s="53"/>
      <c r="F20" s="12"/>
    </row>
    <row r="21" spans="1:6" ht="18" customHeight="1">
      <c r="A21" s="8" t="s">
        <v>38</v>
      </c>
      <c r="B21" s="10" t="s">
        <v>59</v>
      </c>
      <c r="C21" s="53">
        <f>C4+C5+C8+C19+C20</f>
        <v>0</v>
      </c>
      <c r="D21" s="53"/>
      <c r="E21" s="53"/>
      <c r="F21" s="12"/>
    </row>
    <row r="22" spans="1:6" ht="18" customHeight="1">
      <c r="A22" s="8" t="s">
        <v>39</v>
      </c>
      <c r="B22" s="10" t="s">
        <v>60</v>
      </c>
      <c r="C22" s="53"/>
      <c r="D22" s="53"/>
      <c r="E22" s="53"/>
      <c r="F22" s="12"/>
    </row>
    <row r="23" spans="1:6" ht="18" customHeight="1">
      <c r="A23" s="8"/>
      <c r="B23" s="10"/>
      <c r="C23" s="53"/>
      <c r="D23" s="53"/>
      <c r="E23" s="53"/>
      <c r="F23" s="12"/>
    </row>
    <row r="24" spans="1:6" ht="18" customHeight="1">
      <c r="A24" s="8"/>
      <c r="B24" s="10"/>
      <c r="C24" s="53"/>
      <c r="D24" s="53"/>
      <c r="E24" s="53"/>
      <c r="F24" s="12"/>
    </row>
    <row r="25" spans="1:6" ht="18" customHeight="1">
      <c r="A25" s="8"/>
      <c r="B25" s="10"/>
      <c r="C25" s="53"/>
      <c r="D25" s="53"/>
      <c r="E25" s="53"/>
      <c r="F25" s="12"/>
    </row>
    <row r="26" spans="1:6" ht="18" customHeight="1">
      <c r="A26" s="8"/>
      <c r="B26" s="10"/>
      <c r="C26" s="53"/>
      <c r="D26" s="53"/>
      <c r="E26" s="53"/>
      <c r="F26" s="12"/>
    </row>
    <row r="27" spans="1:6" ht="18" customHeight="1">
      <c r="A27" s="8"/>
      <c r="B27" s="10"/>
      <c r="C27" s="53"/>
      <c r="D27" s="53"/>
      <c r="E27" s="53"/>
      <c r="F27" s="12"/>
    </row>
    <row r="28" spans="1:6" ht="18" customHeight="1">
      <c r="A28" s="8"/>
      <c r="B28" s="10"/>
      <c r="C28" s="53"/>
      <c r="D28" s="53"/>
      <c r="E28" s="53"/>
      <c r="F28" s="12"/>
    </row>
    <row r="29" spans="1:6" ht="18" customHeight="1">
      <c r="A29" s="8"/>
      <c r="B29" s="10"/>
      <c r="C29" s="53"/>
      <c r="D29" s="53"/>
      <c r="E29" s="53"/>
      <c r="F29" s="12"/>
    </row>
    <row r="30" spans="1:6" ht="18" customHeight="1">
      <c r="A30" s="8"/>
      <c r="B30" s="10"/>
      <c r="C30" s="53"/>
      <c r="D30" s="53"/>
      <c r="E30" s="53"/>
      <c r="F30" s="12"/>
    </row>
    <row r="31" spans="1:6" ht="18" customHeight="1">
      <c r="A31" s="8"/>
      <c r="B31" s="10"/>
      <c r="C31" s="53"/>
      <c r="D31" s="53"/>
      <c r="E31" s="53"/>
      <c r="F31" s="12"/>
    </row>
    <row r="32" spans="1:6" ht="18" customHeight="1">
      <c r="A32" s="8"/>
      <c r="B32" s="10"/>
      <c r="C32" s="53"/>
      <c r="D32" s="53"/>
      <c r="E32" s="53"/>
      <c r="F32" s="12"/>
    </row>
    <row r="33" spans="1:6" ht="18" customHeight="1">
      <c r="A33" s="8"/>
      <c r="B33" s="10"/>
      <c r="C33" s="53"/>
      <c r="D33" s="53"/>
      <c r="E33" s="53"/>
      <c r="F33" s="12"/>
    </row>
    <row r="34" spans="1:6" ht="18" customHeight="1">
      <c r="A34" s="8"/>
      <c r="B34" s="10"/>
      <c r="C34" s="53"/>
      <c r="D34" s="53"/>
      <c r="E34" s="53"/>
      <c r="F34" s="12"/>
    </row>
    <row r="35" spans="1:6" ht="18" customHeight="1">
      <c r="A35" s="8"/>
      <c r="B35" s="10"/>
      <c r="C35" s="53"/>
      <c r="D35" s="53"/>
      <c r="E35" s="53"/>
      <c r="F35" s="12"/>
    </row>
    <row r="36" spans="1:6" ht="18" customHeight="1">
      <c r="A36" s="54" t="s">
        <v>40</v>
      </c>
      <c r="B36" s="55"/>
      <c r="C36" s="56">
        <f>C21</f>
        <v>0</v>
      </c>
      <c r="D36" s="56"/>
      <c r="E36" s="56"/>
      <c r="F36" s="13"/>
    </row>
    <row r="37" spans="1:6" ht="18" customHeight="1">
      <c r="A37" s="57" t="s">
        <v>64</v>
      </c>
      <c r="B37" s="57"/>
      <c r="C37" s="57"/>
      <c r="D37" s="57"/>
      <c r="E37" s="57"/>
      <c r="F37" s="57"/>
    </row>
    <row r="38" spans="1:6" ht="18" customHeight="1">
      <c r="A38" s="58"/>
      <c r="B38" s="58"/>
      <c r="C38" s="58"/>
      <c r="D38" s="14"/>
      <c r="E38" s="59" t="s">
        <v>65</v>
      </c>
      <c r="F38" s="59"/>
    </row>
  </sheetData>
  <mergeCells count="41">
    <mergeCell ref="A1:F1"/>
    <mergeCell ref="A2:C2"/>
    <mergeCell ref="E2:F2"/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A36:B36"/>
    <mergeCell ref="C36:E36"/>
    <mergeCell ref="A37:F37"/>
    <mergeCell ref="A38:C38"/>
    <mergeCell ref="E38:F38"/>
  </mergeCells>
  <phoneticPr fontId="24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K82"/>
  <sheetViews>
    <sheetView showGridLines="0" workbookViewId="0">
      <selection activeCell="J25" sqref="J25"/>
    </sheetView>
  </sheetViews>
  <sheetFormatPr defaultColWidth="9" defaultRowHeight="11.25"/>
  <cols>
    <col min="1" max="1" width="9.5" customWidth="1"/>
    <col min="2" max="2" width="17" customWidth="1"/>
    <col min="3" max="3" width="14.83203125" customWidth="1"/>
    <col min="4" max="4" width="25.33203125" customWidth="1"/>
    <col min="5" max="5" width="2.33203125" customWidth="1"/>
    <col min="6" max="6" width="5.33203125" customWidth="1"/>
    <col min="7" max="7" width="12.5" customWidth="1"/>
    <col min="8" max="8" width="1.1640625" customWidth="1"/>
    <col min="9" max="10" width="9.6640625" style="38" customWidth="1"/>
    <col min="11" max="11" width="8.33203125" customWidth="1"/>
  </cols>
  <sheetData>
    <row r="1" spans="1:11" ht="39.75" customHeight="1">
      <c r="A1" s="82" t="s">
        <v>66</v>
      </c>
      <c r="B1" s="82"/>
      <c r="C1" s="82"/>
      <c r="D1" s="82"/>
      <c r="E1" s="82"/>
      <c r="F1" s="82"/>
      <c r="G1" s="82"/>
      <c r="H1" s="83"/>
      <c r="I1" s="83"/>
      <c r="J1" s="83"/>
      <c r="K1" s="83"/>
    </row>
    <row r="2" spans="1:11" ht="28.5" customHeight="1">
      <c r="A2" s="76" t="s">
        <v>17</v>
      </c>
      <c r="B2" s="76"/>
      <c r="C2" s="76"/>
      <c r="D2" s="76"/>
      <c r="E2" s="76" t="s">
        <v>18</v>
      </c>
      <c r="F2" s="76"/>
      <c r="G2" s="76"/>
      <c r="H2" s="77" t="s">
        <v>67</v>
      </c>
      <c r="I2" s="77"/>
      <c r="J2" s="77"/>
      <c r="K2" s="77"/>
    </row>
    <row r="3" spans="1:11" ht="18" customHeight="1">
      <c r="A3" s="78" t="s">
        <v>20</v>
      </c>
      <c r="B3" s="79" t="s">
        <v>69</v>
      </c>
      <c r="C3" s="79" t="s">
        <v>76</v>
      </c>
      <c r="D3" s="79" t="s">
        <v>84</v>
      </c>
      <c r="E3" s="79"/>
      <c r="F3" s="79" t="s">
        <v>91</v>
      </c>
      <c r="G3" s="79" t="s">
        <v>95</v>
      </c>
      <c r="H3" s="79"/>
      <c r="I3" s="79" t="s">
        <v>96</v>
      </c>
      <c r="J3" s="79"/>
      <c r="K3" s="80"/>
    </row>
    <row r="4" spans="1:11" ht="28.5" customHeight="1">
      <c r="A4" s="73"/>
      <c r="B4" s="75"/>
      <c r="C4" s="75"/>
      <c r="D4" s="75"/>
      <c r="E4" s="75"/>
      <c r="F4" s="75"/>
      <c r="G4" s="75"/>
      <c r="H4" s="75"/>
      <c r="I4" s="81" t="s">
        <v>97</v>
      </c>
      <c r="J4" s="81" t="s">
        <v>98</v>
      </c>
      <c r="K4" s="18" t="s">
        <v>99</v>
      </c>
    </row>
    <row r="5" spans="1:11" ht="28.5" customHeight="1">
      <c r="A5" s="15"/>
      <c r="B5" s="17"/>
      <c r="C5" s="17" t="s">
        <v>77</v>
      </c>
      <c r="D5" s="71"/>
      <c r="E5" s="71"/>
      <c r="F5" s="17"/>
      <c r="G5" s="72"/>
      <c r="H5" s="72"/>
      <c r="I5" s="39"/>
      <c r="J5" s="39"/>
      <c r="K5" s="19"/>
    </row>
    <row r="6" spans="1:11" ht="54" customHeight="1">
      <c r="A6" s="15">
        <v>1</v>
      </c>
      <c r="B6" s="17" t="s">
        <v>70</v>
      </c>
      <c r="C6" s="17" t="s">
        <v>78</v>
      </c>
      <c r="D6" s="71" t="s">
        <v>85</v>
      </c>
      <c r="E6" s="71"/>
      <c r="F6" s="16" t="s">
        <v>92</v>
      </c>
      <c r="G6" s="84">
        <v>45.7</v>
      </c>
      <c r="H6" s="72"/>
      <c r="I6" s="39"/>
      <c r="J6" s="39">
        <f>G6*I6</f>
        <v>0</v>
      </c>
      <c r="K6" s="19"/>
    </row>
    <row r="7" spans="1:11" ht="54" customHeight="1">
      <c r="A7" s="15">
        <v>2</v>
      </c>
      <c r="B7" s="17" t="s">
        <v>71</v>
      </c>
      <c r="C7" s="17" t="s">
        <v>79</v>
      </c>
      <c r="D7" s="71" t="s">
        <v>86</v>
      </c>
      <c r="E7" s="71"/>
      <c r="F7" s="16" t="s">
        <v>92</v>
      </c>
      <c r="G7" s="72">
        <v>4.32</v>
      </c>
      <c r="H7" s="72"/>
      <c r="I7" s="39"/>
      <c r="J7" s="39">
        <f t="shared" ref="J7:J11" si="0">G7*I7</f>
        <v>0</v>
      </c>
      <c r="K7" s="19"/>
    </row>
    <row r="8" spans="1:11" ht="54" customHeight="1">
      <c r="A8" s="15">
        <v>3</v>
      </c>
      <c r="B8" s="17" t="s">
        <v>72</v>
      </c>
      <c r="C8" s="17" t="s">
        <v>80</v>
      </c>
      <c r="D8" s="71" t="s">
        <v>87</v>
      </c>
      <c r="E8" s="71"/>
      <c r="F8" s="16" t="s">
        <v>93</v>
      </c>
      <c r="G8" s="72">
        <v>21.09</v>
      </c>
      <c r="H8" s="72"/>
      <c r="I8" s="39"/>
      <c r="J8" s="39">
        <f t="shared" si="0"/>
        <v>0</v>
      </c>
      <c r="K8" s="19"/>
    </row>
    <row r="9" spans="1:11" ht="168.75" customHeight="1">
      <c r="A9" s="15">
        <v>4</v>
      </c>
      <c r="B9" s="17" t="s">
        <v>73</v>
      </c>
      <c r="C9" s="17" t="s">
        <v>81</v>
      </c>
      <c r="D9" s="71" t="s">
        <v>88</v>
      </c>
      <c r="E9" s="71"/>
      <c r="F9" s="16" t="s">
        <v>92</v>
      </c>
      <c r="G9" s="72">
        <v>45.7</v>
      </c>
      <c r="H9" s="72"/>
      <c r="I9" s="39"/>
      <c r="J9" s="39">
        <f t="shared" si="0"/>
        <v>0</v>
      </c>
      <c r="K9" s="19"/>
    </row>
    <row r="10" spans="1:11" ht="66.75" customHeight="1">
      <c r="A10" s="15">
        <v>5</v>
      </c>
      <c r="B10" s="17" t="s">
        <v>74</v>
      </c>
      <c r="C10" s="17" t="s">
        <v>82</v>
      </c>
      <c r="D10" s="71" t="s">
        <v>89</v>
      </c>
      <c r="E10" s="71"/>
      <c r="F10" s="16" t="s">
        <v>94</v>
      </c>
      <c r="G10" s="72">
        <v>12</v>
      </c>
      <c r="H10" s="72"/>
      <c r="I10" s="39"/>
      <c r="J10" s="39">
        <f t="shared" si="0"/>
        <v>0</v>
      </c>
      <c r="K10" s="19"/>
    </row>
    <row r="11" spans="1:11" ht="79.5" customHeight="1">
      <c r="A11" s="15">
        <v>6</v>
      </c>
      <c r="B11" s="17" t="s">
        <v>75</v>
      </c>
      <c r="C11" s="17" t="s">
        <v>83</v>
      </c>
      <c r="D11" s="71" t="s">
        <v>90</v>
      </c>
      <c r="E11" s="71"/>
      <c r="F11" s="16" t="s">
        <v>94</v>
      </c>
      <c r="G11" s="72">
        <v>9</v>
      </c>
      <c r="H11" s="72"/>
      <c r="I11" s="39"/>
      <c r="J11" s="39">
        <f t="shared" si="0"/>
        <v>0</v>
      </c>
      <c r="K11" s="19"/>
    </row>
    <row r="12" spans="1:11" ht="28.5" customHeight="1">
      <c r="A12" s="65" t="s">
        <v>68</v>
      </c>
      <c r="B12" s="66"/>
      <c r="C12" s="67"/>
      <c r="D12" s="67"/>
      <c r="E12" s="67"/>
      <c r="F12" s="67"/>
      <c r="G12" s="67"/>
      <c r="H12" s="67"/>
      <c r="I12" s="67"/>
      <c r="J12" s="40">
        <f>SUM(J6:J11)</f>
        <v>0</v>
      </c>
      <c r="K12" s="20"/>
    </row>
    <row r="13" spans="1:11" ht="17.25" customHeight="1">
      <c r="A13" s="68" t="s">
        <v>100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</row>
    <row r="14" spans="1:11" ht="17.25" customHeight="1">
      <c r="A14" s="68"/>
      <c r="B14" s="68"/>
      <c r="C14" s="68"/>
      <c r="D14" s="68"/>
      <c r="E14" s="69"/>
      <c r="F14" s="69"/>
      <c r="G14" s="69"/>
      <c r="H14" s="70" t="s">
        <v>101</v>
      </c>
      <c r="I14" s="70"/>
      <c r="J14" s="70"/>
      <c r="K14" s="70"/>
    </row>
    <row r="15" spans="1:11" ht="39.75" customHeight="1">
      <c r="A15" s="82" t="s">
        <v>66</v>
      </c>
      <c r="B15" s="82"/>
      <c r="C15" s="82"/>
      <c r="D15" s="82"/>
      <c r="E15" s="82"/>
      <c r="F15" s="82"/>
      <c r="G15" s="82"/>
      <c r="H15" s="83"/>
      <c r="I15" s="83"/>
      <c r="J15" s="83"/>
      <c r="K15" s="83"/>
    </row>
    <row r="16" spans="1:11" ht="28.5" customHeight="1">
      <c r="A16" s="76" t="s">
        <v>17</v>
      </c>
      <c r="B16" s="76"/>
      <c r="C16" s="76"/>
      <c r="D16" s="76"/>
      <c r="E16" s="76" t="s">
        <v>18</v>
      </c>
      <c r="F16" s="76"/>
      <c r="G16" s="76"/>
      <c r="H16" s="77" t="s">
        <v>102</v>
      </c>
      <c r="I16" s="77"/>
      <c r="J16" s="77"/>
      <c r="K16" s="77"/>
    </row>
    <row r="17" spans="1:11" ht="18" customHeight="1">
      <c r="A17" s="78" t="s">
        <v>20</v>
      </c>
      <c r="B17" s="79" t="s">
        <v>69</v>
      </c>
      <c r="C17" s="79" t="s">
        <v>76</v>
      </c>
      <c r="D17" s="79" t="s">
        <v>84</v>
      </c>
      <c r="E17" s="79"/>
      <c r="F17" s="79" t="s">
        <v>91</v>
      </c>
      <c r="G17" s="79" t="s">
        <v>95</v>
      </c>
      <c r="H17" s="79"/>
      <c r="I17" s="79" t="s">
        <v>96</v>
      </c>
      <c r="J17" s="79"/>
      <c r="K17" s="80"/>
    </row>
    <row r="18" spans="1:11" ht="28.5" customHeight="1">
      <c r="A18" s="73"/>
      <c r="B18" s="75"/>
      <c r="C18" s="75"/>
      <c r="D18" s="75"/>
      <c r="E18" s="75"/>
      <c r="F18" s="75"/>
      <c r="G18" s="75"/>
      <c r="H18" s="75"/>
      <c r="I18" s="81" t="s">
        <v>97</v>
      </c>
      <c r="J18" s="81" t="s">
        <v>98</v>
      </c>
      <c r="K18" s="18" t="s">
        <v>99</v>
      </c>
    </row>
    <row r="19" spans="1:11" ht="66.75" customHeight="1">
      <c r="A19" s="15">
        <v>7</v>
      </c>
      <c r="B19" s="17" t="s">
        <v>103</v>
      </c>
      <c r="C19" s="17" t="s">
        <v>111</v>
      </c>
      <c r="D19" s="71" t="s">
        <v>120</v>
      </c>
      <c r="E19" s="71"/>
      <c r="F19" s="16" t="s">
        <v>94</v>
      </c>
      <c r="G19" s="72">
        <v>12</v>
      </c>
      <c r="H19" s="72"/>
      <c r="I19" s="39"/>
      <c r="J19" s="39">
        <f>G19*I19</f>
        <v>0</v>
      </c>
      <c r="K19" s="19"/>
    </row>
    <row r="20" spans="1:11" ht="41.25" customHeight="1">
      <c r="A20" s="15">
        <v>8</v>
      </c>
      <c r="B20" s="17" t="s">
        <v>104</v>
      </c>
      <c r="C20" s="17" t="s">
        <v>112</v>
      </c>
      <c r="D20" s="71" t="s">
        <v>121</v>
      </c>
      <c r="E20" s="71"/>
      <c r="F20" s="16" t="s">
        <v>94</v>
      </c>
      <c r="G20" s="72">
        <v>10</v>
      </c>
      <c r="H20" s="72"/>
      <c r="I20" s="39"/>
      <c r="J20" s="39">
        <f t="shared" ref="J20:J27" si="1">G20*I20</f>
        <v>0</v>
      </c>
      <c r="K20" s="19"/>
    </row>
    <row r="21" spans="1:11" ht="79.5" customHeight="1">
      <c r="A21" s="15">
        <v>9</v>
      </c>
      <c r="B21" s="17" t="s">
        <v>105</v>
      </c>
      <c r="C21" s="17" t="s">
        <v>113</v>
      </c>
      <c r="D21" s="71" t="s">
        <v>122</v>
      </c>
      <c r="E21" s="71"/>
      <c r="F21" s="16" t="s">
        <v>92</v>
      </c>
      <c r="G21" s="72">
        <v>12</v>
      </c>
      <c r="H21" s="72"/>
      <c r="I21" s="39"/>
      <c r="J21" s="39">
        <f t="shared" si="1"/>
        <v>0</v>
      </c>
      <c r="K21" s="19"/>
    </row>
    <row r="22" spans="1:11" ht="54" customHeight="1">
      <c r="A22" s="15">
        <v>10</v>
      </c>
      <c r="B22" s="17" t="s">
        <v>106</v>
      </c>
      <c r="C22" s="17" t="s">
        <v>114</v>
      </c>
      <c r="D22" s="71" t="s">
        <v>123</v>
      </c>
      <c r="E22" s="71"/>
      <c r="F22" s="16" t="s">
        <v>92</v>
      </c>
      <c r="G22" s="72">
        <v>12</v>
      </c>
      <c r="H22" s="72"/>
      <c r="I22" s="39"/>
      <c r="J22" s="39">
        <f t="shared" si="1"/>
        <v>0</v>
      </c>
      <c r="K22" s="19"/>
    </row>
    <row r="23" spans="1:11" ht="79.5" customHeight="1">
      <c r="A23" s="15">
        <v>11</v>
      </c>
      <c r="B23" s="17" t="s">
        <v>107</v>
      </c>
      <c r="C23" s="17" t="s">
        <v>115</v>
      </c>
      <c r="D23" s="71" t="s">
        <v>124</v>
      </c>
      <c r="E23" s="71"/>
      <c r="F23" s="16" t="s">
        <v>92</v>
      </c>
      <c r="G23" s="72">
        <v>4.55</v>
      </c>
      <c r="H23" s="72"/>
      <c r="I23" s="39"/>
      <c r="J23" s="39">
        <f t="shared" si="1"/>
        <v>0</v>
      </c>
      <c r="K23" s="19"/>
    </row>
    <row r="24" spans="1:11" ht="41.25" customHeight="1">
      <c r="A24" s="15">
        <v>12</v>
      </c>
      <c r="B24" s="17" t="s">
        <v>108</v>
      </c>
      <c r="C24" s="17" t="s">
        <v>116</v>
      </c>
      <c r="D24" s="71" t="s">
        <v>125</v>
      </c>
      <c r="E24" s="71"/>
      <c r="F24" s="16" t="s">
        <v>92</v>
      </c>
      <c r="G24" s="72">
        <v>4.32</v>
      </c>
      <c r="H24" s="72"/>
      <c r="I24" s="39"/>
      <c r="J24" s="39">
        <f t="shared" si="1"/>
        <v>0</v>
      </c>
      <c r="K24" s="19"/>
    </row>
    <row r="25" spans="1:11" ht="54" customHeight="1">
      <c r="A25" s="15">
        <v>13</v>
      </c>
      <c r="B25" s="17" t="s">
        <v>109</v>
      </c>
      <c r="C25" s="17" t="s">
        <v>117</v>
      </c>
      <c r="D25" s="71" t="s">
        <v>126</v>
      </c>
      <c r="E25" s="71"/>
      <c r="F25" s="16" t="s">
        <v>92</v>
      </c>
      <c r="G25" s="72">
        <v>7.2</v>
      </c>
      <c r="H25" s="72"/>
      <c r="I25" s="39"/>
      <c r="J25" s="39">
        <f t="shared" si="1"/>
        <v>0</v>
      </c>
      <c r="K25" s="19"/>
    </row>
    <row r="26" spans="1:11" ht="54" customHeight="1">
      <c r="A26" s="15">
        <v>14</v>
      </c>
      <c r="B26" s="17" t="s">
        <v>70</v>
      </c>
      <c r="C26" s="17" t="s">
        <v>118</v>
      </c>
      <c r="D26" s="71" t="s">
        <v>127</v>
      </c>
      <c r="E26" s="71"/>
      <c r="F26" s="16" t="s">
        <v>92</v>
      </c>
      <c r="G26" s="72">
        <v>45.7</v>
      </c>
      <c r="H26" s="72"/>
      <c r="I26" s="39"/>
      <c r="J26" s="39">
        <f t="shared" si="1"/>
        <v>0</v>
      </c>
      <c r="K26" s="19"/>
    </row>
    <row r="27" spans="1:11" ht="66.75" customHeight="1">
      <c r="A27" s="15">
        <v>15</v>
      </c>
      <c r="B27" s="17" t="s">
        <v>110</v>
      </c>
      <c r="C27" s="17" t="s">
        <v>119</v>
      </c>
      <c r="D27" s="71" t="s">
        <v>128</v>
      </c>
      <c r="E27" s="71"/>
      <c r="F27" s="16" t="s">
        <v>94</v>
      </c>
      <c r="G27" s="72">
        <v>22.5</v>
      </c>
      <c r="H27" s="72"/>
      <c r="I27" s="39"/>
      <c r="J27" s="39">
        <f t="shared" si="1"/>
        <v>0</v>
      </c>
      <c r="K27" s="19"/>
    </row>
    <row r="28" spans="1:11" ht="18" customHeight="1">
      <c r="A28" s="65" t="s">
        <v>68</v>
      </c>
      <c r="B28" s="66"/>
      <c r="C28" s="67"/>
      <c r="D28" s="67"/>
      <c r="E28" s="67"/>
      <c r="F28" s="67"/>
      <c r="G28" s="67"/>
      <c r="H28" s="67"/>
      <c r="I28" s="67"/>
      <c r="J28" s="40">
        <f>SUM(J19:J27)</f>
        <v>0</v>
      </c>
      <c r="K28" s="20"/>
    </row>
    <row r="29" spans="1:11" ht="17.25" customHeight="1">
      <c r="A29" s="68" t="s">
        <v>100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</row>
    <row r="30" spans="1:11" ht="17.25" customHeight="1">
      <c r="A30" s="68"/>
      <c r="B30" s="68"/>
      <c r="C30" s="68"/>
      <c r="D30" s="68"/>
      <c r="E30" s="69"/>
      <c r="F30" s="69"/>
      <c r="G30" s="69"/>
      <c r="H30" s="70" t="s">
        <v>101</v>
      </c>
      <c r="I30" s="70"/>
      <c r="J30" s="70"/>
      <c r="K30" s="70"/>
    </row>
    <row r="31" spans="1:11" ht="39.75" customHeight="1">
      <c r="A31" s="82" t="s">
        <v>66</v>
      </c>
      <c r="B31" s="82"/>
      <c r="C31" s="82"/>
      <c r="D31" s="82"/>
      <c r="E31" s="82"/>
      <c r="F31" s="82"/>
      <c r="G31" s="82"/>
      <c r="H31" s="83"/>
      <c r="I31" s="83"/>
      <c r="J31" s="83"/>
      <c r="K31" s="83"/>
    </row>
    <row r="32" spans="1:11" ht="28.5" customHeight="1">
      <c r="A32" s="76" t="s">
        <v>17</v>
      </c>
      <c r="B32" s="76"/>
      <c r="C32" s="76"/>
      <c r="D32" s="76"/>
      <c r="E32" s="76" t="s">
        <v>18</v>
      </c>
      <c r="F32" s="76"/>
      <c r="G32" s="76"/>
      <c r="H32" s="77" t="s">
        <v>129</v>
      </c>
      <c r="I32" s="77"/>
      <c r="J32" s="77"/>
      <c r="K32" s="77"/>
    </row>
    <row r="33" spans="1:11" ht="18" customHeight="1">
      <c r="A33" s="78" t="s">
        <v>20</v>
      </c>
      <c r="B33" s="79" t="s">
        <v>69</v>
      </c>
      <c r="C33" s="79" t="s">
        <v>76</v>
      </c>
      <c r="D33" s="79" t="s">
        <v>84</v>
      </c>
      <c r="E33" s="79"/>
      <c r="F33" s="79" t="s">
        <v>91</v>
      </c>
      <c r="G33" s="79" t="s">
        <v>95</v>
      </c>
      <c r="H33" s="79"/>
      <c r="I33" s="79" t="s">
        <v>96</v>
      </c>
      <c r="J33" s="79"/>
      <c r="K33" s="80"/>
    </row>
    <row r="34" spans="1:11" ht="28.5" customHeight="1">
      <c r="A34" s="73"/>
      <c r="B34" s="75"/>
      <c r="C34" s="75"/>
      <c r="D34" s="75"/>
      <c r="E34" s="75"/>
      <c r="F34" s="75"/>
      <c r="G34" s="75"/>
      <c r="H34" s="75"/>
      <c r="I34" s="81" t="s">
        <v>97</v>
      </c>
      <c r="J34" s="81" t="s">
        <v>98</v>
      </c>
      <c r="K34" s="18" t="s">
        <v>99</v>
      </c>
    </row>
    <row r="35" spans="1:11" ht="66.75" customHeight="1">
      <c r="A35" s="15">
        <v>16</v>
      </c>
      <c r="B35" s="17" t="s">
        <v>130</v>
      </c>
      <c r="C35" s="17" t="s">
        <v>141</v>
      </c>
      <c r="D35" s="71" t="s">
        <v>152</v>
      </c>
      <c r="E35" s="71"/>
      <c r="F35" s="16" t="s">
        <v>94</v>
      </c>
      <c r="G35" s="72">
        <v>61.75</v>
      </c>
      <c r="H35" s="72"/>
      <c r="I35" s="39"/>
      <c r="J35" s="39">
        <f>G35*I35</f>
        <v>0</v>
      </c>
      <c r="K35" s="19"/>
    </row>
    <row r="36" spans="1:11" ht="92.25" customHeight="1">
      <c r="A36" s="15">
        <v>17</v>
      </c>
      <c r="B36" s="17" t="s">
        <v>131</v>
      </c>
      <c r="C36" s="17" t="s">
        <v>142</v>
      </c>
      <c r="D36" s="71" t="s">
        <v>153</v>
      </c>
      <c r="E36" s="71"/>
      <c r="F36" s="16" t="s">
        <v>94</v>
      </c>
      <c r="G36" s="72">
        <v>600</v>
      </c>
      <c r="H36" s="72"/>
      <c r="I36" s="39"/>
      <c r="J36" s="39">
        <f t="shared" ref="J36:J45" si="2">G36*I36</f>
        <v>0</v>
      </c>
      <c r="K36" s="19"/>
    </row>
    <row r="37" spans="1:11" ht="41.25" customHeight="1">
      <c r="A37" s="15">
        <v>18</v>
      </c>
      <c r="B37" s="17" t="s">
        <v>132</v>
      </c>
      <c r="C37" s="17" t="s">
        <v>143</v>
      </c>
      <c r="D37" s="71" t="s">
        <v>154</v>
      </c>
      <c r="E37" s="71"/>
      <c r="F37" s="16" t="s">
        <v>162</v>
      </c>
      <c r="G37" s="72">
        <v>5</v>
      </c>
      <c r="H37" s="72"/>
      <c r="I37" s="39"/>
      <c r="J37" s="39">
        <f t="shared" si="2"/>
        <v>0</v>
      </c>
      <c r="K37" s="19"/>
    </row>
    <row r="38" spans="1:11" ht="54" customHeight="1">
      <c r="A38" s="15">
        <v>19</v>
      </c>
      <c r="B38" s="17" t="s">
        <v>133</v>
      </c>
      <c r="C38" s="17" t="s">
        <v>144</v>
      </c>
      <c r="D38" s="71" t="s">
        <v>155</v>
      </c>
      <c r="E38" s="71"/>
      <c r="F38" s="16" t="s">
        <v>162</v>
      </c>
      <c r="G38" s="72">
        <v>12</v>
      </c>
      <c r="H38" s="72"/>
      <c r="I38" s="39"/>
      <c r="J38" s="39">
        <f t="shared" si="2"/>
        <v>0</v>
      </c>
      <c r="K38" s="19"/>
    </row>
    <row r="39" spans="1:11" ht="66.75" customHeight="1">
      <c r="A39" s="15">
        <v>20</v>
      </c>
      <c r="B39" s="17" t="s">
        <v>134</v>
      </c>
      <c r="C39" s="17" t="s">
        <v>145</v>
      </c>
      <c r="D39" s="71" t="s">
        <v>156</v>
      </c>
      <c r="E39" s="71"/>
      <c r="F39" s="16" t="s">
        <v>162</v>
      </c>
      <c r="G39" s="72">
        <v>1</v>
      </c>
      <c r="H39" s="72"/>
      <c r="I39" s="39"/>
      <c r="J39" s="39">
        <f t="shared" si="2"/>
        <v>0</v>
      </c>
      <c r="K39" s="19"/>
    </row>
    <row r="40" spans="1:11" ht="66.75" customHeight="1">
      <c r="A40" s="15">
        <v>21</v>
      </c>
      <c r="B40" s="17" t="s">
        <v>135</v>
      </c>
      <c r="C40" s="17" t="s">
        <v>146</v>
      </c>
      <c r="D40" s="71" t="s">
        <v>157</v>
      </c>
      <c r="E40" s="71"/>
      <c r="F40" s="16" t="s">
        <v>163</v>
      </c>
      <c r="G40" s="72">
        <v>2</v>
      </c>
      <c r="H40" s="72"/>
      <c r="I40" s="39"/>
      <c r="J40" s="39">
        <f t="shared" si="2"/>
        <v>0</v>
      </c>
      <c r="K40" s="19"/>
    </row>
    <row r="41" spans="1:11" ht="54" customHeight="1">
      <c r="A41" s="15">
        <v>22</v>
      </c>
      <c r="B41" s="17" t="s">
        <v>136</v>
      </c>
      <c r="C41" s="17" t="s">
        <v>147</v>
      </c>
      <c r="D41" s="71" t="s">
        <v>158</v>
      </c>
      <c r="E41" s="71"/>
      <c r="F41" s="16" t="s">
        <v>163</v>
      </c>
      <c r="G41" s="72">
        <v>1</v>
      </c>
      <c r="H41" s="72"/>
      <c r="I41" s="39"/>
      <c r="J41" s="39">
        <f t="shared" si="2"/>
        <v>0</v>
      </c>
      <c r="K41" s="19"/>
    </row>
    <row r="42" spans="1:11" ht="41.25" customHeight="1">
      <c r="A42" s="15">
        <v>23</v>
      </c>
      <c r="B42" s="17" t="s">
        <v>137</v>
      </c>
      <c r="C42" s="17" t="s">
        <v>148</v>
      </c>
      <c r="D42" s="71" t="s">
        <v>159</v>
      </c>
      <c r="E42" s="71"/>
      <c r="F42" s="16" t="s">
        <v>163</v>
      </c>
      <c r="G42" s="72">
        <v>2</v>
      </c>
      <c r="H42" s="72"/>
      <c r="I42" s="39"/>
      <c r="J42" s="39">
        <f t="shared" si="2"/>
        <v>0</v>
      </c>
      <c r="K42" s="19"/>
    </row>
    <row r="43" spans="1:11" ht="41.25" customHeight="1">
      <c r="A43" s="15">
        <v>24</v>
      </c>
      <c r="B43" s="17" t="s">
        <v>138</v>
      </c>
      <c r="C43" s="17" t="s">
        <v>149</v>
      </c>
      <c r="D43" s="71" t="s">
        <v>160</v>
      </c>
      <c r="E43" s="71"/>
      <c r="F43" s="16" t="s">
        <v>163</v>
      </c>
      <c r="G43" s="72">
        <v>2</v>
      </c>
      <c r="H43" s="72"/>
      <c r="I43" s="39"/>
      <c r="J43" s="39">
        <f t="shared" si="2"/>
        <v>0</v>
      </c>
      <c r="K43" s="19"/>
    </row>
    <row r="44" spans="1:11" ht="28.5" customHeight="1">
      <c r="A44" s="15">
        <v>25</v>
      </c>
      <c r="B44" s="17" t="s">
        <v>139</v>
      </c>
      <c r="C44" s="17" t="s">
        <v>150</v>
      </c>
      <c r="D44" s="71" t="s">
        <v>161</v>
      </c>
      <c r="E44" s="71"/>
      <c r="F44" s="16" t="s">
        <v>162</v>
      </c>
      <c r="G44" s="84">
        <v>2</v>
      </c>
      <c r="H44" s="72"/>
      <c r="I44" s="39"/>
      <c r="J44" s="39">
        <f t="shared" si="2"/>
        <v>0</v>
      </c>
      <c r="K44" s="19"/>
    </row>
    <row r="45" spans="1:11" ht="18" customHeight="1">
      <c r="A45" s="15">
        <v>26</v>
      </c>
      <c r="B45" s="17" t="s">
        <v>140</v>
      </c>
      <c r="C45" s="17" t="s">
        <v>151</v>
      </c>
      <c r="D45" s="111" t="s">
        <v>217</v>
      </c>
      <c r="E45" s="71"/>
      <c r="F45" s="16" t="s">
        <v>92</v>
      </c>
      <c r="G45" s="72">
        <v>35.159999999999997</v>
      </c>
      <c r="H45" s="72"/>
      <c r="I45" s="39"/>
      <c r="J45" s="39">
        <f t="shared" si="2"/>
        <v>0</v>
      </c>
      <c r="K45" s="19"/>
    </row>
    <row r="46" spans="1:11" ht="18" customHeight="1">
      <c r="A46" s="65" t="s">
        <v>68</v>
      </c>
      <c r="B46" s="66"/>
      <c r="C46" s="67"/>
      <c r="D46" s="67"/>
      <c r="E46" s="67"/>
      <c r="F46" s="67"/>
      <c r="G46" s="67"/>
      <c r="H46" s="67"/>
      <c r="I46" s="67"/>
      <c r="J46" s="40">
        <f>SUM(J35:J45)</f>
        <v>0</v>
      </c>
      <c r="K46" s="20"/>
    </row>
    <row r="47" spans="1:11" ht="17.25" customHeight="1">
      <c r="A47" s="68" t="s">
        <v>100</v>
      </c>
      <c r="B47" s="68"/>
      <c r="C47" s="68"/>
      <c r="D47" s="68"/>
      <c r="E47" s="68"/>
      <c r="F47" s="68"/>
      <c r="G47" s="68"/>
      <c r="H47" s="68"/>
      <c r="I47" s="68"/>
      <c r="J47" s="68"/>
      <c r="K47" s="68"/>
    </row>
    <row r="48" spans="1:11" ht="17.25" customHeight="1">
      <c r="A48" s="68"/>
      <c r="B48" s="68"/>
      <c r="C48" s="68"/>
      <c r="D48" s="68"/>
      <c r="E48" s="69"/>
      <c r="F48" s="69"/>
      <c r="G48" s="69"/>
      <c r="H48" s="70" t="s">
        <v>101</v>
      </c>
      <c r="I48" s="70"/>
      <c r="J48" s="70"/>
      <c r="K48" s="70"/>
    </row>
    <row r="49" spans="1:11" ht="39.75" customHeight="1">
      <c r="A49" s="82" t="s">
        <v>66</v>
      </c>
      <c r="B49" s="82"/>
      <c r="C49" s="82"/>
      <c r="D49" s="82"/>
      <c r="E49" s="82"/>
      <c r="F49" s="82"/>
      <c r="G49" s="82"/>
      <c r="H49" s="83"/>
      <c r="I49" s="83"/>
      <c r="J49" s="83"/>
      <c r="K49" s="83"/>
    </row>
    <row r="50" spans="1:11" ht="28.5" customHeight="1">
      <c r="A50" s="76" t="s">
        <v>17</v>
      </c>
      <c r="B50" s="76"/>
      <c r="C50" s="76"/>
      <c r="D50" s="76"/>
      <c r="E50" s="76" t="s">
        <v>18</v>
      </c>
      <c r="F50" s="76"/>
      <c r="G50" s="76"/>
      <c r="H50" s="77" t="s">
        <v>164</v>
      </c>
      <c r="I50" s="77"/>
      <c r="J50" s="77"/>
      <c r="K50" s="77"/>
    </row>
    <row r="51" spans="1:11" ht="18" customHeight="1">
      <c r="A51" s="78" t="s">
        <v>20</v>
      </c>
      <c r="B51" s="79" t="s">
        <v>69</v>
      </c>
      <c r="C51" s="79" t="s">
        <v>76</v>
      </c>
      <c r="D51" s="79" t="s">
        <v>84</v>
      </c>
      <c r="E51" s="79"/>
      <c r="F51" s="79" t="s">
        <v>91</v>
      </c>
      <c r="G51" s="79" t="s">
        <v>95</v>
      </c>
      <c r="H51" s="79"/>
      <c r="I51" s="79" t="s">
        <v>96</v>
      </c>
      <c r="J51" s="79"/>
      <c r="K51" s="80"/>
    </row>
    <row r="52" spans="1:11" ht="28.5" customHeight="1">
      <c r="A52" s="73"/>
      <c r="B52" s="75"/>
      <c r="C52" s="75"/>
      <c r="D52" s="75"/>
      <c r="E52" s="75"/>
      <c r="F52" s="75"/>
      <c r="G52" s="75"/>
      <c r="H52" s="75"/>
      <c r="I52" s="81" t="s">
        <v>97</v>
      </c>
      <c r="J52" s="81" t="s">
        <v>98</v>
      </c>
      <c r="K52" s="18" t="s">
        <v>99</v>
      </c>
    </row>
    <row r="53" spans="1:11" ht="66.75" customHeight="1">
      <c r="A53" s="112">
        <v>27</v>
      </c>
      <c r="B53" s="113" t="s">
        <v>218</v>
      </c>
      <c r="C53" s="113" t="s">
        <v>219</v>
      </c>
      <c r="D53" s="111" t="s">
        <v>220</v>
      </c>
      <c r="E53" s="111"/>
      <c r="F53" s="114" t="s">
        <v>92</v>
      </c>
      <c r="G53" s="115" t="s">
        <v>221</v>
      </c>
      <c r="H53" s="115"/>
      <c r="I53" s="116"/>
      <c r="J53" s="116">
        <f>G53*I53</f>
        <v>0</v>
      </c>
      <c r="K53" s="117"/>
    </row>
    <row r="54" spans="1:11" ht="18" customHeight="1">
      <c r="A54" s="15"/>
      <c r="B54" s="17"/>
      <c r="C54" s="17" t="s">
        <v>166</v>
      </c>
      <c r="D54" s="71"/>
      <c r="E54" s="71"/>
      <c r="F54" s="17"/>
      <c r="G54" s="72"/>
      <c r="H54" s="72"/>
      <c r="I54" s="39"/>
      <c r="J54" s="39"/>
      <c r="K54" s="19"/>
    </row>
    <row r="55" spans="1:11" ht="18" customHeight="1">
      <c r="A55" s="15"/>
      <c r="B55" s="17"/>
      <c r="C55" s="17"/>
      <c r="D55" s="71"/>
      <c r="E55" s="71"/>
      <c r="F55" s="16"/>
      <c r="G55" s="72"/>
      <c r="H55" s="72"/>
      <c r="I55" s="39"/>
      <c r="J55" s="39"/>
      <c r="K55" s="19"/>
    </row>
    <row r="56" spans="1:11" ht="18" customHeight="1">
      <c r="A56" s="15"/>
      <c r="B56" s="17"/>
      <c r="C56" s="17"/>
      <c r="D56" s="71"/>
      <c r="E56" s="71"/>
      <c r="F56" s="16"/>
      <c r="G56" s="72"/>
      <c r="H56" s="72"/>
      <c r="I56" s="39"/>
      <c r="J56" s="39"/>
      <c r="K56" s="19"/>
    </row>
    <row r="57" spans="1:11" ht="18" customHeight="1">
      <c r="A57" s="15"/>
      <c r="B57" s="17"/>
      <c r="C57" s="17"/>
      <c r="D57" s="71"/>
      <c r="E57" s="71"/>
      <c r="F57" s="16"/>
      <c r="G57" s="72"/>
      <c r="H57" s="72"/>
      <c r="I57" s="39"/>
      <c r="J57" s="39"/>
      <c r="K57" s="19"/>
    </row>
    <row r="58" spans="1:11" ht="18" customHeight="1">
      <c r="A58" s="15"/>
      <c r="B58" s="17"/>
      <c r="C58" s="17"/>
      <c r="D58" s="71"/>
      <c r="E58" s="71"/>
      <c r="F58" s="16"/>
      <c r="G58" s="72"/>
      <c r="H58" s="72"/>
      <c r="I58" s="39"/>
      <c r="J58" s="39"/>
      <c r="K58" s="19"/>
    </row>
    <row r="59" spans="1:11" ht="18" customHeight="1">
      <c r="A59" s="15"/>
      <c r="B59" s="17"/>
      <c r="C59" s="17"/>
      <c r="D59" s="71"/>
      <c r="E59" s="71"/>
      <c r="F59" s="16"/>
      <c r="G59" s="72"/>
      <c r="H59" s="72"/>
      <c r="I59" s="39"/>
      <c r="J59" s="39"/>
      <c r="K59" s="19"/>
    </row>
    <row r="60" spans="1:11" ht="18" customHeight="1">
      <c r="A60" s="15"/>
      <c r="B60" s="17"/>
      <c r="C60" s="17"/>
      <c r="D60" s="71"/>
      <c r="E60" s="71"/>
      <c r="F60" s="16"/>
      <c r="G60" s="72"/>
      <c r="H60" s="72"/>
      <c r="I60" s="39"/>
      <c r="J60" s="39"/>
      <c r="K60" s="19"/>
    </row>
    <row r="61" spans="1:11" ht="18" customHeight="1">
      <c r="A61" s="15"/>
      <c r="B61" s="17"/>
      <c r="C61" s="17"/>
      <c r="D61" s="71"/>
      <c r="E61" s="71"/>
      <c r="F61" s="16"/>
      <c r="G61" s="72"/>
      <c r="H61" s="72"/>
      <c r="I61" s="39"/>
      <c r="J61" s="39"/>
      <c r="K61" s="19"/>
    </row>
    <row r="62" spans="1:11" ht="18" customHeight="1">
      <c r="A62" s="15"/>
      <c r="B62" s="17"/>
      <c r="C62" s="17"/>
      <c r="D62" s="71"/>
      <c r="E62" s="71"/>
      <c r="F62" s="16"/>
      <c r="G62" s="72"/>
      <c r="H62" s="72"/>
      <c r="I62" s="39"/>
      <c r="J62" s="39"/>
      <c r="K62" s="19"/>
    </row>
    <row r="63" spans="1:11" ht="18" customHeight="1">
      <c r="A63" s="15"/>
      <c r="B63" s="17"/>
      <c r="C63" s="17"/>
      <c r="D63" s="71"/>
      <c r="E63" s="71"/>
      <c r="F63" s="16"/>
      <c r="G63" s="72"/>
      <c r="H63" s="72"/>
      <c r="I63" s="39"/>
      <c r="J63" s="39"/>
      <c r="K63" s="19"/>
    </row>
    <row r="64" spans="1:11" ht="18" customHeight="1">
      <c r="A64" s="15"/>
      <c r="B64" s="17"/>
      <c r="C64" s="17"/>
      <c r="D64" s="71"/>
      <c r="E64" s="71"/>
      <c r="F64" s="16"/>
      <c r="G64" s="72"/>
      <c r="H64" s="72"/>
      <c r="I64" s="39"/>
      <c r="J64" s="39"/>
      <c r="K64" s="19"/>
    </row>
    <row r="65" spans="1:11" ht="18" customHeight="1">
      <c r="A65" s="15"/>
      <c r="B65" s="17"/>
      <c r="C65" s="17"/>
      <c r="D65" s="71"/>
      <c r="E65" s="71"/>
      <c r="F65" s="16"/>
      <c r="G65" s="72"/>
      <c r="H65" s="72"/>
      <c r="I65" s="39"/>
      <c r="J65" s="39"/>
      <c r="K65" s="19"/>
    </row>
    <row r="66" spans="1:11" ht="18" customHeight="1">
      <c r="A66" s="15"/>
      <c r="B66" s="17"/>
      <c r="C66" s="17"/>
      <c r="D66" s="71"/>
      <c r="E66" s="71"/>
      <c r="F66" s="16"/>
      <c r="G66" s="72"/>
      <c r="H66" s="72"/>
      <c r="I66" s="39"/>
      <c r="J66" s="39"/>
      <c r="K66" s="19"/>
    </row>
    <row r="67" spans="1:11" ht="18" customHeight="1">
      <c r="A67" s="15"/>
      <c r="B67" s="17"/>
      <c r="C67" s="17"/>
      <c r="D67" s="71"/>
      <c r="E67" s="71"/>
      <c r="F67" s="16"/>
      <c r="G67" s="72"/>
      <c r="H67" s="72"/>
      <c r="I67" s="39"/>
      <c r="J67" s="39"/>
      <c r="K67" s="19"/>
    </row>
    <row r="68" spans="1:11" ht="18" customHeight="1">
      <c r="A68" s="15"/>
      <c r="B68" s="17"/>
      <c r="C68" s="17"/>
      <c r="D68" s="71"/>
      <c r="E68" s="71"/>
      <c r="F68" s="16"/>
      <c r="G68" s="72"/>
      <c r="H68" s="72"/>
      <c r="I68" s="39"/>
      <c r="J68" s="39"/>
      <c r="K68" s="19"/>
    </row>
    <row r="69" spans="1:11" ht="18" customHeight="1">
      <c r="A69" s="15"/>
      <c r="B69" s="17"/>
      <c r="C69" s="17"/>
      <c r="D69" s="71"/>
      <c r="E69" s="71"/>
      <c r="F69" s="16"/>
      <c r="G69" s="72"/>
      <c r="H69" s="72"/>
      <c r="I69" s="39"/>
      <c r="J69" s="39"/>
      <c r="K69" s="19"/>
    </row>
    <row r="70" spans="1:11" ht="18" customHeight="1">
      <c r="A70" s="15"/>
      <c r="B70" s="17"/>
      <c r="C70" s="17"/>
      <c r="D70" s="71"/>
      <c r="E70" s="71"/>
      <c r="F70" s="16"/>
      <c r="G70" s="72"/>
      <c r="H70" s="72"/>
      <c r="I70" s="39"/>
      <c r="J70" s="39"/>
      <c r="K70" s="19"/>
    </row>
    <row r="71" spans="1:11" ht="18" customHeight="1">
      <c r="A71" s="15"/>
      <c r="B71" s="17"/>
      <c r="C71" s="17"/>
      <c r="D71" s="71"/>
      <c r="E71" s="71"/>
      <c r="F71" s="16"/>
      <c r="G71" s="72"/>
      <c r="H71" s="72"/>
      <c r="I71" s="39"/>
      <c r="J71" s="39"/>
      <c r="K71" s="19"/>
    </row>
    <row r="72" spans="1:11" ht="18" customHeight="1">
      <c r="A72" s="15"/>
      <c r="B72" s="17"/>
      <c r="C72" s="17"/>
      <c r="D72" s="71"/>
      <c r="E72" s="71"/>
      <c r="F72" s="16"/>
      <c r="G72" s="72"/>
      <c r="H72" s="72"/>
      <c r="I72" s="39"/>
      <c r="J72" s="39"/>
      <c r="K72" s="19"/>
    </row>
    <row r="73" spans="1:11" ht="18" customHeight="1">
      <c r="A73" s="15"/>
      <c r="B73" s="17"/>
      <c r="C73" s="17"/>
      <c r="D73" s="71"/>
      <c r="E73" s="71"/>
      <c r="F73" s="16"/>
      <c r="G73" s="72"/>
      <c r="H73" s="72"/>
      <c r="I73" s="39"/>
      <c r="J73" s="39"/>
      <c r="K73" s="19"/>
    </row>
    <row r="74" spans="1:11" ht="18" customHeight="1">
      <c r="A74" s="15"/>
      <c r="B74" s="17"/>
      <c r="C74" s="17"/>
      <c r="D74" s="71"/>
      <c r="E74" s="71"/>
      <c r="F74" s="16"/>
      <c r="G74" s="72"/>
      <c r="H74" s="72"/>
      <c r="I74" s="39"/>
      <c r="J74" s="39"/>
      <c r="K74" s="19"/>
    </row>
    <row r="75" spans="1:11" ht="18" customHeight="1">
      <c r="A75" s="15"/>
      <c r="B75" s="17"/>
      <c r="C75" s="17"/>
      <c r="D75" s="71"/>
      <c r="E75" s="71"/>
      <c r="F75" s="16"/>
      <c r="G75" s="72"/>
      <c r="H75" s="72"/>
      <c r="I75" s="39"/>
      <c r="J75" s="39"/>
      <c r="K75" s="19"/>
    </row>
    <row r="76" spans="1:11" ht="18" customHeight="1">
      <c r="A76" s="15"/>
      <c r="B76" s="17"/>
      <c r="C76" s="17"/>
      <c r="D76" s="71"/>
      <c r="E76" s="71"/>
      <c r="F76" s="16"/>
      <c r="G76" s="72"/>
      <c r="H76" s="72"/>
      <c r="I76" s="39"/>
      <c r="J76" s="39"/>
      <c r="K76" s="19"/>
    </row>
    <row r="77" spans="1:11" ht="18" customHeight="1">
      <c r="A77" s="15"/>
      <c r="B77" s="17"/>
      <c r="C77" s="17"/>
      <c r="D77" s="71"/>
      <c r="E77" s="71"/>
      <c r="F77" s="16"/>
      <c r="G77" s="72"/>
      <c r="H77" s="72"/>
      <c r="I77" s="39"/>
      <c r="J77" s="39"/>
      <c r="K77" s="19"/>
    </row>
    <row r="78" spans="1:11" ht="18" customHeight="1">
      <c r="A78" s="15"/>
      <c r="B78" s="17"/>
      <c r="C78" s="17"/>
      <c r="D78" s="71"/>
      <c r="E78" s="71"/>
      <c r="F78" s="16"/>
      <c r="G78" s="72"/>
      <c r="H78" s="72"/>
      <c r="I78" s="39"/>
      <c r="J78" s="39"/>
      <c r="K78" s="19"/>
    </row>
    <row r="79" spans="1:11" ht="18" customHeight="1">
      <c r="A79" s="73" t="s">
        <v>68</v>
      </c>
      <c r="B79" s="74"/>
      <c r="C79" s="75"/>
      <c r="D79" s="75"/>
      <c r="E79" s="75"/>
      <c r="F79" s="75"/>
      <c r="G79" s="75"/>
      <c r="H79" s="75"/>
      <c r="I79" s="75"/>
      <c r="J79" s="39">
        <f>SUM(J53:J78)</f>
        <v>0</v>
      </c>
      <c r="K79" s="19"/>
    </row>
    <row r="80" spans="1:11" ht="28.5" customHeight="1">
      <c r="A80" s="65" t="s">
        <v>165</v>
      </c>
      <c r="B80" s="66"/>
      <c r="C80" s="67"/>
      <c r="D80" s="67"/>
      <c r="E80" s="67"/>
      <c r="F80" s="67"/>
      <c r="G80" s="67"/>
      <c r="H80" s="67"/>
      <c r="I80" s="67"/>
      <c r="J80" s="40">
        <f>J12+J28+J46+J79</f>
        <v>0</v>
      </c>
      <c r="K80" s="20"/>
    </row>
    <row r="81" spans="1:11" ht="17.25" customHeight="1">
      <c r="A81" s="68" t="s">
        <v>100</v>
      </c>
      <c r="B81" s="68"/>
      <c r="C81" s="68"/>
      <c r="D81" s="68"/>
      <c r="E81" s="68"/>
      <c r="F81" s="68"/>
      <c r="G81" s="68"/>
      <c r="H81" s="68"/>
      <c r="I81" s="68"/>
      <c r="J81" s="68"/>
      <c r="K81" s="68"/>
    </row>
    <row r="82" spans="1:11" ht="17.25" customHeight="1">
      <c r="A82" s="68"/>
      <c r="B82" s="68"/>
      <c r="C82" s="68"/>
      <c r="D82" s="68"/>
      <c r="E82" s="69"/>
      <c r="F82" s="69"/>
      <c r="G82" s="69"/>
      <c r="H82" s="70" t="s">
        <v>101</v>
      </c>
      <c r="I82" s="70"/>
      <c r="J82" s="70"/>
      <c r="K82" s="70"/>
    </row>
  </sheetData>
  <mergeCells count="179">
    <mergeCell ref="D5:E5"/>
    <mergeCell ref="G5:H5"/>
    <mergeCell ref="D6:E6"/>
    <mergeCell ref="G6:H6"/>
    <mergeCell ref="D7:E7"/>
    <mergeCell ref="G7:H7"/>
    <mergeCell ref="A1:K1"/>
    <mergeCell ref="A2:D2"/>
    <mergeCell ref="E2:G2"/>
    <mergeCell ref="H2:K2"/>
    <mergeCell ref="A3:A4"/>
    <mergeCell ref="B3:B4"/>
    <mergeCell ref="C3:C4"/>
    <mergeCell ref="D3:E4"/>
    <mergeCell ref="F3:F4"/>
    <mergeCell ref="G3:H4"/>
    <mergeCell ref="I3:K3"/>
    <mergeCell ref="I4"/>
    <mergeCell ref="J4"/>
    <mergeCell ref="D11:E11"/>
    <mergeCell ref="G11:H11"/>
    <mergeCell ref="A12:I12"/>
    <mergeCell ref="A13:K13"/>
    <mergeCell ref="A14:D14"/>
    <mergeCell ref="E14:G14"/>
    <mergeCell ref="H14:K14"/>
    <mergeCell ref="D8:E8"/>
    <mergeCell ref="G8:H8"/>
    <mergeCell ref="D9:E9"/>
    <mergeCell ref="G9:H9"/>
    <mergeCell ref="D10:E10"/>
    <mergeCell ref="G10:H10"/>
    <mergeCell ref="A15:K15"/>
    <mergeCell ref="A16:D16"/>
    <mergeCell ref="E16:G16"/>
    <mergeCell ref="H16:K16"/>
    <mergeCell ref="A17:A18"/>
    <mergeCell ref="B17:B18"/>
    <mergeCell ref="C17:C18"/>
    <mergeCell ref="D17:E18"/>
    <mergeCell ref="F17:F18"/>
    <mergeCell ref="G17:H18"/>
    <mergeCell ref="I17:K17"/>
    <mergeCell ref="I18"/>
    <mergeCell ref="J18"/>
    <mergeCell ref="D22:E22"/>
    <mergeCell ref="G22:H22"/>
    <mergeCell ref="D23:E23"/>
    <mergeCell ref="G23:H23"/>
    <mergeCell ref="D24:E24"/>
    <mergeCell ref="G24:H24"/>
    <mergeCell ref="D19:E19"/>
    <mergeCell ref="G19:H19"/>
    <mergeCell ref="D20:E20"/>
    <mergeCell ref="G20:H20"/>
    <mergeCell ref="D21:E21"/>
    <mergeCell ref="G21:H21"/>
    <mergeCell ref="A28:I28"/>
    <mergeCell ref="A29:K29"/>
    <mergeCell ref="A30:D30"/>
    <mergeCell ref="E30:G30"/>
    <mergeCell ref="H30:K30"/>
    <mergeCell ref="D25:E25"/>
    <mergeCell ref="G25:H25"/>
    <mergeCell ref="D26:E26"/>
    <mergeCell ref="G26:H26"/>
    <mergeCell ref="D27:E27"/>
    <mergeCell ref="G27:H27"/>
    <mergeCell ref="D35:E35"/>
    <mergeCell ref="G35:H35"/>
    <mergeCell ref="D36:E36"/>
    <mergeCell ref="G36:H36"/>
    <mergeCell ref="D37:E37"/>
    <mergeCell ref="G37:H37"/>
    <mergeCell ref="A31:K31"/>
    <mergeCell ref="A32:D32"/>
    <mergeCell ref="E32:G32"/>
    <mergeCell ref="H32:K32"/>
    <mergeCell ref="A33:A34"/>
    <mergeCell ref="B33:B34"/>
    <mergeCell ref="C33:C34"/>
    <mergeCell ref="D33:E34"/>
    <mergeCell ref="F33:F34"/>
    <mergeCell ref="G33:H34"/>
    <mergeCell ref="I33:K33"/>
    <mergeCell ref="I34"/>
    <mergeCell ref="J34"/>
    <mergeCell ref="D41:E41"/>
    <mergeCell ref="G41:H41"/>
    <mergeCell ref="D42:E42"/>
    <mergeCell ref="G42:H42"/>
    <mergeCell ref="D43:E43"/>
    <mergeCell ref="G43:H43"/>
    <mergeCell ref="D38:E38"/>
    <mergeCell ref="G38:H38"/>
    <mergeCell ref="D39:E39"/>
    <mergeCell ref="G39:H39"/>
    <mergeCell ref="D40:E40"/>
    <mergeCell ref="G40:H40"/>
    <mergeCell ref="A47:K47"/>
    <mergeCell ref="A48:D48"/>
    <mergeCell ref="E48:G48"/>
    <mergeCell ref="H48:K48"/>
    <mergeCell ref="A49:K49"/>
    <mergeCell ref="D44:E44"/>
    <mergeCell ref="G44:H44"/>
    <mergeCell ref="D45:E45"/>
    <mergeCell ref="G45:H45"/>
    <mergeCell ref="A46:I46"/>
    <mergeCell ref="D54:E54"/>
    <mergeCell ref="G54:H54"/>
    <mergeCell ref="D55:E55"/>
    <mergeCell ref="G55:H55"/>
    <mergeCell ref="D56:E56"/>
    <mergeCell ref="G56:H56"/>
    <mergeCell ref="A50:D50"/>
    <mergeCell ref="E50:G50"/>
    <mergeCell ref="H50:K50"/>
    <mergeCell ref="A51:A52"/>
    <mergeCell ref="B51:B52"/>
    <mergeCell ref="C51:C52"/>
    <mergeCell ref="D51:E52"/>
    <mergeCell ref="F51:F52"/>
    <mergeCell ref="G51:H52"/>
    <mergeCell ref="I51:K51"/>
    <mergeCell ref="I52"/>
    <mergeCell ref="J52"/>
    <mergeCell ref="D53:E53"/>
    <mergeCell ref="G53:H53"/>
    <mergeCell ref="D60:E60"/>
    <mergeCell ref="G60:H60"/>
    <mergeCell ref="D61:E61"/>
    <mergeCell ref="G61:H61"/>
    <mergeCell ref="D62:E62"/>
    <mergeCell ref="G62:H62"/>
    <mergeCell ref="D57:E57"/>
    <mergeCell ref="G57:H57"/>
    <mergeCell ref="D58:E58"/>
    <mergeCell ref="G58:H58"/>
    <mergeCell ref="D59:E59"/>
    <mergeCell ref="G59:H59"/>
    <mergeCell ref="D66:E66"/>
    <mergeCell ref="G66:H66"/>
    <mergeCell ref="D67:E67"/>
    <mergeCell ref="G67:H67"/>
    <mergeCell ref="D68:E68"/>
    <mergeCell ref="G68:H68"/>
    <mergeCell ref="D63:E63"/>
    <mergeCell ref="G63:H63"/>
    <mergeCell ref="D64:E64"/>
    <mergeCell ref="G64:H64"/>
    <mergeCell ref="D65:E65"/>
    <mergeCell ref="G65:H65"/>
    <mergeCell ref="D72:E72"/>
    <mergeCell ref="G72:H72"/>
    <mergeCell ref="D73:E73"/>
    <mergeCell ref="G73:H73"/>
    <mergeCell ref="D74:E74"/>
    <mergeCell ref="G74:H74"/>
    <mergeCell ref="D69:E69"/>
    <mergeCell ref="G69:H69"/>
    <mergeCell ref="D70:E70"/>
    <mergeCell ref="G70:H70"/>
    <mergeCell ref="D71:E71"/>
    <mergeCell ref="G71:H71"/>
    <mergeCell ref="D76:E76"/>
    <mergeCell ref="G76:H76"/>
    <mergeCell ref="D75:E75"/>
    <mergeCell ref="G75:H75"/>
    <mergeCell ref="A80:I80"/>
    <mergeCell ref="A81:K81"/>
    <mergeCell ref="A82:D82"/>
    <mergeCell ref="E82:G82"/>
    <mergeCell ref="H82:K82"/>
    <mergeCell ref="D77:E77"/>
    <mergeCell ref="G77:H77"/>
    <mergeCell ref="D78:E78"/>
    <mergeCell ref="G78:H78"/>
    <mergeCell ref="A79:I79"/>
  </mergeCells>
  <phoneticPr fontId="24" type="noConversion"/>
  <printOptions horizontalCentered="1"/>
  <pageMargins left="0.116416666666667" right="0.116416666666667" top="0.59375" bottom="0" header="0.59375" footer="0"/>
  <pageSetup paperSize="9" orientation="portrait"/>
  <rowBreaks count="3" manualBreakCount="3">
    <brk id="14" max="16383" man="1"/>
    <brk id="30" max="16383" man="1"/>
    <brk id="4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K15"/>
  <sheetViews>
    <sheetView showGridLines="0" workbookViewId="0">
      <selection activeCell="G12" sqref="G12"/>
    </sheetView>
  </sheetViews>
  <sheetFormatPr defaultColWidth="9" defaultRowHeight="11.25"/>
  <cols>
    <col min="1" max="1" width="6.33203125" customWidth="1"/>
    <col min="2" max="2" width="15" customWidth="1"/>
    <col min="3" max="3" width="21" customWidth="1"/>
    <col min="4" max="4" width="16" customWidth="1"/>
    <col min="5" max="5" width="8.33203125" customWidth="1"/>
    <col min="6" max="6" width="0.6640625" customWidth="1"/>
    <col min="7" max="7" width="14.83203125" style="38" customWidth="1"/>
    <col min="8" max="8" width="7.83203125" customWidth="1"/>
    <col min="9" max="9" width="2.6640625" customWidth="1"/>
    <col min="10" max="10" width="10.5" customWidth="1"/>
    <col min="11" max="11" width="12.5" customWidth="1"/>
  </cols>
  <sheetData>
    <row r="1" spans="1:11" ht="39.75" customHeight="1">
      <c r="A1" s="93" t="s">
        <v>167</v>
      </c>
      <c r="B1" s="93"/>
      <c r="C1" s="93"/>
      <c r="D1" s="93"/>
      <c r="E1" s="93"/>
      <c r="F1" s="93"/>
      <c r="G1" s="93"/>
      <c r="H1" s="93"/>
      <c r="I1" s="94"/>
      <c r="J1" s="94"/>
      <c r="K1" s="94"/>
    </row>
    <row r="2" spans="1:11" ht="41.25" customHeight="1">
      <c r="A2" s="95" t="s">
        <v>17</v>
      </c>
      <c r="B2" s="95"/>
      <c r="C2" s="95"/>
      <c r="D2" s="95"/>
      <c r="E2" s="95"/>
      <c r="F2" s="95" t="s">
        <v>18</v>
      </c>
      <c r="G2" s="95"/>
      <c r="H2" s="95"/>
      <c r="I2" s="96" t="s">
        <v>19</v>
      </c>
      <c r="J2" s="96"/>
      <c r="K2" s="96"/>
    </row>
    <row r="3" spans="1:11" ht="41.25" customHeight="1">
      <c r="A3" s="21" t="s">
        <v>20</v>
      </c>
      <c r="B3" s="23" t="s">
        <v>69</v>
      </c>
      <c r="C3" s="23" t="s">
        <v>76</v>
      </c>
      <c r="D3" s="23" t="s">
        <v>179</v>
      </c>
      <c r="E3" s="97" t="s">
        <v>180</v>
      </c>
      <c r="F3" s="97"/>
      <c r="G3" s="35" t="s">
        <v>183</v>
      </c>
      <c r="H3" s="97" t="s">
        <v>184</v>
      </c>
      <c r="I3" s="97"/>
      <c r="J3" s="23" t="s">
        <v>185</v>
      </c>
      <c r="K3" s="27" t="s">
        <v>186</v>
      </c>
    </row>
    <row r="4" spans="1:11" ht="54" customHeight="1">
      <c r="A4" s="22" t="s">
        <v>21</v>
      </c>
      <c r="B4" s="24" t="s">
        <v>169</v>
      </c>
      <c r="C4" s="24" t="s">
        <v>174</v>
      </c>
      <c r="D4" s="25" t="s">
        <v>42</v>
      </c>
      <c r="E4" s="87" t="s">
        <v>181</v>
      </c>
      <c r="F4" s="87"/>
      <c r="G4" s="36">
        <f>0.038796*'表-08 分部分项工程和单价措施项目清单与计价表'!J80</f>
        <v>0</v>
      </c>
      <c r="H4" s="88"/>
      <c r="I4" s="88"/>
      <c r="J4" s="24"/>
      <c r="K4" s="28" t="s">
        <v>187</v>
      </c>
    </row>
    <row r="5" spans="1:11" ht="92.25" customHeight="1">
      <c r="A5" s="22" t="s">
        <v>22</v>
      </c>
      <c r="B5" s="24" t="s">
        <v>170</v>
      </c>
      <c r="C5" s="24" t="s">
        <v>175</v>
      </c>
      <c r="D5" s="25" t="s">
        <v>42</v>
      </c>
      <c r="E5" s="87" t="s">
        <v>63</v>
      </c>
      <c r="F5" s="87"/>
      <c r="G5" s="36"/>
      <c r="H5" s="88"/>
      <c r="I5" s="88"/>
      <c r="J5" s="24"/>
      <c r="K5" s="28" t="s">
        <v>188</v>
      </c>
    </row>
    <row r="6" spans="1:11" ht="41.25" customHeight="1">
      <c r="A6" s="22" t="s">
        <v>25</v>
      </c>
      <c r="B6" s="24" t="s">
        <v>171</v>
      </c>
      <c r="C6" s="24" t="s">
        <v>176</v>
      </c>
      <c r="D6" s="25"/>
      <c r="E6" s="87" t="s">
        <v>182</v>
      </c>
      <c r="F6" s="87"/>
      <c r="G6" s="36"/>
      <c r="H6" s="88"/>
      <c r="I6" s="88"/>
      <c r="J6" s="24"/>
      <c r="K6" s="28" t="s">
        <v>189</v>
      </c>
    </row>
    <row r="7" spans="1:11" ht="117.75" customHeight="1">
      <c r="A7" s="22" t="s">
        <v>36</v>
      </c>
      <c r="B7" s="24" t="s">
        <v>172</v>
      </c>
      <c r="C7" s="24" t="s">
        <v>177</v>
      </c>
      <c r="D7" s="25" t="s">
        <v>42</v>
      </c>
      <c r="E7" s="87" t="s">
        <v>63</v>
      </c>
      <c r="F7" s="87"/>
      <c r="G7" s="36"/>
      <c r="H7" s="88"/>
      <c r="I7" s="88"/>
      <c r="J7" s="24"/>
      <c r="K7" s="28" t="s">
        <v>190</v>
      </c>
    </row>
    <row r="8" spans="1:11" ht="143.25" customHeight="1">
      <c r="A8" s="22" t="s">
        <v>37</v>
      </c>
      <c r="B8" s="24" t="s">
        <v>173</v>
      </c>
      <c r="C8" s="24" t="s">
        <v>178</v>
      </c>
      <c r="D8" s="25"/>
      <c r="E8" s="87"/>
      <c r="F8" s="87"/>
      <c r="G8" s="36"/>
      <c r="H8" s="88"/>
      <c r="I8" s="88"/>
      <c r="J8" s="24"/>
      <c r="K8" s="28" t="s">
        <v>191</v>
      </c>
    </row>
    <row r="9" spans="1:11" ht="18" customHeight="1">
      <c r="A9" s="22"/>
      <c r="B9" s="24"/>
      <c r="C9" s="24"/>
      <c r="D9" s="25"/>
      <c r="E9" s="87"/>
      <c r="F9" s="87"/>
      <c r="G9" s="36"/>
      <c r="H9" s="88"/>
      <c r="I9" s="88"/>
      <c r="J9" s="24"/>
      <c r="K9" s="28"/>
    </row>
    <row r="10" spans="1:11" ht="18" customHeight="1">
      <c r="A10" s="22"/>
      <c r="B10" s="24"/>
      <c r="C10" s="24"/>
      <c r="D10" s="25"/>
      <c r="E10" s="87"/>
      <c r="F10" s="87"/>
      <c r="G10" s="36"/>
      <c r="H10" s="88"/>
      <c r="I10" s="88"/>
      <c r="J10" s="24"/>
      <c r="K10" s="28"/>
    </row>
    <row r="11" spans="1:11" ht="18" customHeight="1">
      <c r="A11" s="22"/>
      <c r="B11" s="24"/>
      <c r="C11" s="24"/>
      <c r="D11" s="25"/>
      <c r="E11" s="87"/>
      <c r="F11" s="87"/>
      <c r="G11" s="36"/>
      <c r="H11" s="88"/>
      <c r="I11" s="88"/>
      <c r="J11" s="24"/>
      <c r="K11" s="28"/>
    </row>
    <row r="12" spans="1:11" ht="18" customHeight="1">
      <c r="A12" s="89" t="s">
        <v>168</v>
      </c>
      <c r="B12" s="90"/>
      <c r="C12" s="91"/>
      <c r="D12" s="91"/>
      <c r="E12" s="91"/>
      <c r="F12" s="91"/>
      <c r="G12" s="37">
        <f>SUM(G4:G11)</f>
        <v>0</v>
      </c>
      <c r="H12" s="92"/>
      <c r="I12" s="92"/>
      <c r="J12" s="26"/>
      <c r="K12" s="29"/>
    </row>
    <row r="13" spans="1:11" ht="18" customHeight="1">
      <c r="A13" s="85" t="s">
        <v>192</v>
      </c>
      <c r="B13" s="85"/>
      <c r="C13" s="85"/>
      <c r="D13" s="85"/>
      <c r="E13" s="85"/>
      <c r="F13" s="85" t="s">
        <v>194</v>
      </c>
      <c r="G13" s="85"/>
      <c r="H13" s="85"/>
      <c r="I13" s="85"/>
      <c r="J13" s="85"/>
      <c r="K13" s="85"/>
    </row>
    <row r="14" spans="1:11" ht="48" customHeight="1">
      <c r="A14" s="85" t="s">
        <v>193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</row>
    <row r="15" spans="1:11" ht="18" customHeight="1">
      <c r="A15" s="85"/>
      <c r="B15" s="85"/>
      <c r="C15" s="85"/>
      <c r="D15" s="85"/>
      <c r="E15" s="85"/>
      <c r="F15" s="85"/>
      <c r="G15" s="85"/>
      <c r="H15" s="85"/>
      <c r="I15" s="86" t="s">
        <v>195</v>
      </c>
      <c r="J15" s="86"/>
      <c r="K15" s="86"/>
    </row>
  </sheetData>
  <mergeCells count="31"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A12:F12"/>
    <mergeCell ref="H12:I12"/>
    <mergeCell ref="A13:E13"/>
    <mergeCell ref="F13:H13"/>
    <mergeCell ref="I13:K13"/>
    <mergeCell ref="A14:K14"/>
    <mergeCell ref="A15:E15"/>
    <mergeCell ref="F15:H15"/>
    <mergeCell ref="I15:K15"/>
  </mergeCells>
  <phoneticPr fontId="24" type="noConversion"/>
  <printOptions horizontalCentered="1"/>
  <pageMargins left="0.116416666666667" right="0.116416666666667" top="0.59375" bottom="0" header="0.59375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5"/>
  <sheetViews>
    <sheetView showGridLines="0" workbookViewId="0">
      <selection activeCell="M11" sqref="M11"/>
    </sheetView>
  </sheetViews>
  <sheetFormatPr defaultColWidth="9" defaultRowHeight="11.25"/>
  <cols>
    <col min="1" max="1" width="10.1640625" customWidth="1"/>
    <col min="2" max="2" width="26.83203125" customWidth="1"/>
    <col min="3" max="3" width="29.6640625" customWidth="1"/>
    <col min="4" max="4" width="2.1640625" customWidth="1"/>
    <col min="5" max="5" width="17.83203125" customWidth="1"/>
    <col min="6" max="6" width="0.1640625" customWidth="1"/>
    <col min="7" max="7" width="11.1640625" customWidth="1"/>
    <col min="8" max="8" width="17.6640625" style="38" customWidth="1"/>
  </cols>
  <sheetData>
    <row r="1" spans="1:8" ht="39.75" customHeight="1">
      <c r="A1" s="105" t="s">
        <v>196</v>
      </c>
      <c r="B1" s="105"/>
      <c r="C1" s="105"/>
      <c r="D1" s="105"/>
      <c r="E1" s="105"/>
      <c r="F1" s="105"/>
      <c r="G1" s="106"/>
      <c r="H1" s="106"/>
    </row>
    <row r="2" spans="1:8" ht="28.5" customHeight="1">
      <c r="A2" s="107" t="s">
        <v>17</v>
      </c>
      <c r="B2" s="107"/>
      <c r="C2" s="107"/>
      <c r="D2" s="108" t="s">
        <v>18</v>
      </c>
      <c r="E2" s="108"/>
      <c r="F2" s="108"/>
      <c r="G2" s="109" t="s">
        <v>19</v>
      </c>
      <c r="H2" s="109"/>
    </row>
    <row r="3" spans="1:8" ht="28.5" customHeight="1">
      <c r="A3" s="30" t="s">
        <v>20</v>
      </c>
      <c r="B3" s="32" t="s">
        <v>76</v>
      </c>
      <c r="C3" s="110" t="s">
        <v>179</v>
      </c>
      <c r="D3" s="110"/>
      <c r="E3" s="32" t="s">
        <v>208</v>
      </c>
      <c r="F3" s="110" t="s">
        <v>209</v>
      </c>
      <c r="G3" s="110"/>
      <c r="H3" s="41" t="s">
        <v>212</v>
      </c>
    </row>
    <row r="4" spans="1:8" ht="18" customHeight="1">
      <c r="A4" s="31" t="s">
        <v>21</v>
      </c>
      <c r="B4" s="33" t="s">
        <v>57</v>
      </c>
      <c r="C4" s="101" t="s">
        <v>205</v>
      </c>
      <c r="D4" s="101"/>
      <c r="E4" s="34"/>
      <c r="F4" s="102"/>
      <c r="G4" s="102"/>
      <c r="H4" s="42">
        <f>SUM(H5:H8)</f>
        <v>0</v>
      </c>
    </row>
    <row r="5" spans="1:8" ht="28.5" customHeight="1">
      <c r="A5" s="31" t="s">
        <v>197</v>
      </c>
      <c r="B5" s="33" t="s">
        <v>201</v>
      </c>
      <c r="C5" s="101" t="s">
        <v>206</v>
      </c>
      <c r="D5" s="101"/>
      <c r="E5" s="34"/>
      <c r="F5" s="102" t="s">
        <v>63</v>
      </c>
      <c r="G5" s="102"/>
      <c r="H5" s="42"/>
    </row>
    <row r="6" spans="1:8" ht="28.5" customHeight="1">
      <c r="A6" s="31" t="s">
        <v>198</v>
      </c>
      <c r="B6" s="33" t="s">
        <v>202</v>
      </c>
      <c r="C6" s="101" t="s">
        <v>206</v>
      </c>
      <c r="D6" s="101"/>
      <c r="E6" s="34"/>
      <c r="F6" s="102" t="s">
        <v>63</v>
      </c>
      <c r="G6" s="102"/>
      <c r="H6" s="42"/>
    </row>
    <row r="7" spans="1:8" ht="28.5" customHeight="1">
      <c r="A7" s="31" t="s">
        <v>199</v>
      </c>
      <c r="B7" s="33" t="s">
        <v>203</v>
      </c>
      <c r="C7" s="101" t="s">
        <v>206</v>
      </c>
      <c r="D7" s="101"/>
      <c r="E7" s="34"/>
      <c r="F7" s="102" t="s">
        <v>63</v>
      </c>
      <c r="G7" s="102"/>
      <c r="H7" s="42"/>
    </row>
    <row r="8" spans="1:8" ht="28.5" customHeight="1">
      <c r="A8" s="31" t="s">
        <v>200</v>
      </c>
      <c r="B8" s="33" t="s">
        <v>204</v>
      </c>
      <c r="C8" s="101" t="s">
        <v>206</v>
      </c>
      <c r="D8" s="101"/>
      <c r="E8" s="34"/>
      <c r="F8" s="102" t="s">
        <v>210</v>
      </c>
      <c r="G8" s="102"/>
      <c r="H8" s="42">
        <f>0.001*('表-08 分部分项工程和单价措施项目清单与计价表'!J80+'表-11 总价措施项目清单与计价表'!G12)</f>
        <v>0</v>
      </c>
    </row>
    <row r="9" spans="1:8" ht="28.5" customHeight="1">
      <c r="A9" s="31" t="s">
        <v>22</v>
      </c>
      <c r="B9" s="33" t="s">
        <v>58</v>
      </c>
      <c r="C9" s="101" t="s">
        <v>207</v>
      </c>
      <c r="D9" s="101"/>
      <c r="E9" s="34"/>
      <c r="F9" s="102" t="s">
        <v>211</v>
      </c>
      <c r="G9" s="102"/>
      <c r="H9" s="42">
        <f>0.11*('表-08 分部分项工程和单价措施项目清单与计价表'!J80+'表-11 总价措施项目清单与计价表'!G12+H4)</f>
        <v>0</v>
      </c>
    </row>
    <row r="10" spans="1:8" ht="18" customHeight="1">
      <c r="A10" s="31"/>
      <c r="B10" s="33"/>
      <c r="C10" s="101"/>
      <c r="D10" s="101"/>
      <c r="E10" s="34"/>
      <c r="F10" s="102"/>
      <c r="G10" s="102"/>
      <c r="H10" s="42"/>
    </row>
    <row r="11" spans="1:8" ht="18" customHeight="1">
      <c r="A11" s="31"/>
      <c r="B11" s="33"/>
      <c r="C11" s="101"/>
      <c r="D11" s="101"/>
      <c r="E11" s="34"/>
      <c r="F11" s="102"/>
      <c r="G11" s="102"/>
      <c r="H11" s="42"/>
    </row>
    <row r="12" spans="1:8" ht="18" customHeight="1">
      <c r="A12" s="31"/>
      <c r="B12" s="33"/>
      <c r="C12" s="101"/>
      <c r="D12" s="101"/>
      <c r="E12" s="34"/>
      <c r="F12" s="102"/>
      <c r="G12" s="102"/>
      <c r="H12" s="42"/>
    </row>
    <row r="13" spans="1:8" ht="18" customHeight="1">
      <c r="A13" s="31"/>
      <c r="B13" s="33"/>
      <c r="C13" s="101"/>
      <c r="D13" s="101"/>
      <c r="E13" s="34"/>
      <c r="F13" s="102"/>
      <c r="G13" s="102"/>
      <c r="H13" s="42"/>
    </row>
    <row r="14" spans="1:8" ht="18" customHeight="1">
      <c r="A14" s="31"/>
      <c r="B14" s="33"/>
      <c r="C14" s="101"/>
      <c r="D14" s="101"/>
      <c r="E14" s="34"/>
      <c r="F14" s="102"/>
      <c r="G14" s="102"/>
      <c r="H14" s="42"/>
    </row>
    <row r="15" spans="1:8" ht="18" customHeight="1">
      <c r="A15" s="31"/>
      <c r="B15" s="33"/>
      <c r="C15" s="101"/>
      <c r="D15" s="101"/>
      <c r="E15" s="34"/>
      <c r="F15" s="102"/>
      <c r="G15" s="102"/>
      <c r="H15" s="42"/>
    </row>
    <row r="16" spans="1:8" ht="18" customHeight="1">
      <c r="A16" s="31"/>
      <c r="B16" s="33"/>
      <c r="C16" s="101"/>
      <c r="D16" s="101"/>
      <c r="E16" s="34"/>
      <c r="F16" s="102"/>
      <c r="G16" s="102"/>
      <c r="H16" s="42"/>
    </row>
    <row r="17" spans="1:8" ht="18" customHeight="1">
      <c r="A17" s="31"/>
      <c r="B17" s="33"/>
      <c r="C17" s="101"/>
      <c r="D17" s="101"/>
      <c r="E17" s="34"/>
      <c r="F17" s="102"/>
      <c r="G17" s="102"/>
      <c r="H17" s="42"/>
    </row>
    <row r="18" spans="1:8" ht="18" customHeight="1">
      <c r="A18" s="31"/>
      <c r="B18" s="33"/>
      <c r="C18" s="101"/>
      <c r="D18" s="101"/>
      <c r="E18" s="34"/>
      <c r="F18" s="102"/>
      <c r="G18" s="102"/>
      <c r="H18" s="42"/>
    </row>
    <row r="19" spans="1:8" ht="18" customHeight="1">
      <c r="A19" s="31"/>
      <c r="B19" s="33"/>
      <c r="C19" s="101"/>
      <c r="D19" s="101"/>
      <c r="E19" s="34"/>
      <c r="F19" s="102"/>
      <c r="G19" s="102"/>
      <c r="H19" s="42"/>
    </row>
    <row r="20" spans="1:8" ht="18" customHeight="1">
      <c r="A20" s="31"/>
      <c r="B20" s="33"/>
      <c r="C20" s="101"/>
      <c r="D20" s="101"/>
      <c r="E20" s="34"/>
      <c r="F20" s="102"/>
      <c r="G20" s="102"/>
      <c r="H20" s="42"/>
    </row>
    <row r="21" spans="1:8" ht="18" customHeight="1">
      <c r="A21" s="31"/>
      <c r="B21" s="33"/>
      <c r="C21" s="101"/>
      <c r="D21" s="101"/>
      <c r="E21" s="34"/>
      <c r="F21" s="102"/>
      <c r="G21" s="102"/>
      <c r="H21" s="42"/>
    </row>
    <row r="22" spans="1:8" ht="18" customHeight="1">
      <c r="A22" s="31"/>
      <c r="B22" s="33"/>
      <c r="C22" s="101"/>
      <c r="D22" s="101"/>
      <c r="E22" s="34"/>
      <c r="F22" s="102"/>
      <c r="G22" s="102"/>
      <c r="H22" s="42"/>
    </row>
    <row r="23" spans="1:8" ht="18" customHeight="1">
      <c r="A23" s="31"/>
      <c r="B23" s="33"/>
      <c r="C23" s="101"/>
      <c r="D23" s="101"/>
      <c r="E23" s="34"/>
      <c r="F23" s="102"/>
      <c r="G23" s="102"/>
      <c r="H23" s="42"/>
    </row>
    <row r="24" spans="1:8" ht="18" customHeight="1">
      <c r="A24" s="31"/>
      <c r="B24" s="33"/>
      <c r="C24" s="101"/>
      <c r="D24" s="101"/>
      <c r="E24" s="34"/>
      <c r="F24" s="102"/>
      <c r="G24" s="102"/>
      <c r="H24" s="42"/>
    </row>
    <row r="25" spans="1:8" ht="18" customHeight="1">
      <c r="A25" s="31"/>
      <c r="B25" s="33"/>
      <c r="C25" s="101"/>
      <c r="D25" s="101"/>
      <c r="E25" s="34"/>
      <c r="F25" s="102"/>
      <c r="G25" s="102"/>
      <c r="H25" s="42"/>
    </row>
    <row r="26" spans="1:8" ht="18" customHeight="1">
      <c r="A26" s="31"/>
      <c r="B26" s="33"/>
      <c r="C26" s="101"/>
      <c r="D26" s="101"/>
      <c r="E26" s="34"/>
      <c r="F26" s="102"/>
      <c r="G26" s="102"/>
      <c r="H26" s="42"/>
    </row>
    <row r="27" spans="1:8" ht="18" customHeight="1">
      <c r="A27" s="31"/>
      <c r="B27" s="33"/>
      <c r="C27" s="101"/>
      <c r="D27" s="101"/>
      <c r="E27" s="34"/>
      <c r="F27" s="102"/>
      <c r="G27" s="102"/>
      <c r="H27" s="42"/>
    </row>
    <row r="28" spans="1:8" ht="18" customHeight="1">
      <c r="A28" s="31"/>
      <c r="B28" s="33"/>
      <c r="C28" s="101"/>
      <c r="D28" s="101"/>
      <c r="E28" s="34"/>
      <c r="F28" s="102"/>
      <c r="G28" s="102"/>
      <c r="H28" s="42"/>
    </row>
    <row r="29" spans="1:8" ht="18" customHeight="1">
      <c r="A29" s="31"/>
      <c r="B29" s="33"/>
      <c r="C29" s="101"/>
      <c r="D29" s="101"/>
      <c r="E29" s="34"/>
      <c r="F29" s="102"/>
      <c r="G29" s="102"/>
      <c r="H29" s="42"/>
    </row>
    <row r="30" spans="1:8" ht="18" customHeight="1">
      <c r="A30" s="31"/>
      <c r="B30" s="33"/>
      <c r="C30" s="101"/>
      <c r="D30" s="101"/>
      <c r="E30" s="34"/>
      <c r="F30" s="102"/>
      <c r="G30" s="102"/>
      <c r="H30" s="42"/>
    </row>
    <row r="31" spans="1:8" ht="18" customHeight="1">
      <c r="A31" s="31"/>
      <c r="B31" s="33"/>
      <c r="C31" s="101"/>
      <c r="D31" s="101"/>
      <c r="E31" s="34"/>
      <c r="F31" s="102"/>
      <c r="G31" s="102"/>
      <c r="H31" s="42"/>
    </row>
    <row r="32" spans="1:8" ht="18" customHeight="1">
      <c r="A32" s="31"/>
      <c r="B32" s="33"/>
      <c r="C32" s="101"/>
      <c r="D32" s="101"/>
      <c r="E32" s="34"/>
      <c r="F32" s="102"/>
      <c r="G32" s="102"/>
      <c r="H32" s="42"/>
    </row>
    <row r="33" spans="1:8" ht="18" customHeight="1">
      <c r="A33" s="103" t="s">
        <v>168</v>
      </c>
      <c r="B33" s="104"/>
      <c r="C33" s="104"/>
      <c r="D33" s="104"/>
      <c r="E33" s="104"/>
      <c r="F33" s="104"/>
      <c r="G33" s="104"/>
      <c r="H33" s="43">
        <f>H4+H9</f>
        <v>0</v>
      </c>
    </row>
    <row r="34" spans="1:8" ht="18" customHeight="1">
      <c r="A34" s="98" t="s">
        <v>213</v>
      </c>
      <c r="B34" s="98"/>
      <c r="C34" s="98"/>
      <c r="D34" s="99" t="s">
        <v>194</v>
      </c>
      <c r="E34" s="99"/>
      <c r="F34" s="99"/>
      <c r="G34" s="99"/>
      <c r="H34" s="99"/>
    </row>
    <row r="35" spans="1:8" ht="18" customHeight="1">
      <c r="A35" s="98"/>
      <c r="B35" s="98"/>
      <c r="C35" s="98"/>
      <c r="D35" s="99"/>
      <c r="E35" s="99"/>
      <c r="F35" s="99"/>
      <c r="G35" s="100" t="s">
        <v>214</v>
      </c>
      <c r="H35" s="100"/>
    </row>
  </sheetData>
  <mergeCells count="70">
    <mergeCell ref="A1:H1"/>
    <mergeCell ref="A2:C2"/>
    <mergeCell ref="D2:F2"/>
    <mergeCell ref="G2:H2"/>
    <mergeCell ref="C3:D3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A33:G33"/>
    <mergeCell ref="A34:C34"/>
    <mergeCell ref="D34:H34"/>
    <mergeCell ref="A35:C35"/>
    <mergeCell ref="D35:F35"/>
    <mergeCell ref="G35:H35"/>
  </mergeCells>
  <phoneticPr fontId="24" type="noConversion"/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扉-3 投标总价扉页</vt:lpstr>
      <vt:lpstr>表-04 单位工程投标报价汇总表</vt:lpstr>
      <vt:lpstr>表-08 分部分项工程和单价措施项目清单与计价表</vt:lpstr>
      <vt:lpstr>表-11 总价措施项目清单与计价表</vt:lpstr>
      <vt:lpstr>表-13 规费、税金项目清单与计价表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张锦</cp:lastModifiedBy>
  <dcterms:created xsi:type="dcterms:W3CDTF">2017-12-27T16:33:15Z</dcterms:created>
  <dcterms:modified xsi:type="dcterms:W3CDTF">2017-12-28T02:39:42Z</dcterms:modified>
</cp:coreProperties>
</file>