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5855" windowHeight="9000" firstSheet="1" activeTab="4"/>
  </bookViews>
  <sheets>
    <sheet name="扉-3 投标总价扉页" sheetId="1" r:id="rId1"/>
    <sheet name="表-04 单位工程投标报价汇总表" sheetId="2" r:id="rId2"/>
    <sheet name="表-08 分部分项工程和单价措施项目清单与计价表" sheetId="3" r:id="rId3"/>
    <sheet name="表-11 总价措施项目清单与计价表" sheetId="4" r:id="rId4"/>
    <sheet name="表-13 规费、税金项目清单与计价表" sheetId="5" r:id="rId5"/>
  </sheets>
  <calcPr calcId="125725"/>
</workbook>
</file>

<file path=xl/calcChain.xml><?xml version="1.0" encoding="utf-8"?>
<calcChain xmlns="http://schemas.openxmlformats.org/spreadsheetml/2006/main">
  <c r="J8" i="3"/>
  <c r="J9"/>
  <c r="J10"/>
  <c r="J11"/>
  <c r="J12"/>
  <c r="J13"/>
  <c r="J7"/>
  <c r="J24" l="1"/>
  <c r="J25" s="1"/>
  <c r="G4" i="4" l="1"/>
  <c r="C4" i="2"/>
  <c r="G36" i="4" l="1"/>
  <c r="H8" i="5" s="1"/>
  <c r="H4" s="1"/>
  <c r="C6" i="2"/>
  <c r="C5" s="1"/>
  <c r="C21" l="1"/>
  <c r="C36" s="1"/>
  <c r="H9" i="5"/>
  <c r="C20" i="2" s="1"/>
  <c r="C19"/>
</calcChain>
</file>

<file path=xl/sharedStrings.xml><?xml version="1.0" encoding="utf-8"?>
<sst xmlns="http://schemas.openxmlformats.org/spreadsheetml/2006/main" count="751" uniqueCount="168">
  <si>
    <t xml:space="preserve">
</t>
  </si>
  <si>
    <t>工程</t>
  </si>
  <si>
    <t>投 标 总 价</t>
  </si>
  <si>
    <t>招  标  人：</t>
  </si>
  <si>
    <t>工 程 名 称：</t>
  </si>
  <si>
    <t xml:space="preserve">投 标 总 价 </t>
  </si>
  <si>
    <t>投  标  人：</t>
  </si>
  <si>
    <t>法定代表人
或其授权人：</t>
  </si>
  <si>
    <t>编  制  人：</t>
  </si>
  <si>
    <t xml:space="preserve">编 制 时 间：  </t>
  </si>
  <si>
    <t>（小写）：</t>
  </si>
  <si>
    <t>（大写）：</t>
  </si>
  <si>
    <t>(单位盖章)</t>
  </si>
  <si>
    <t>(签字或盖章)</t>
  </si>
  <si>
    <t>（造价人员签字盖专用章）</t>
  </si>
  <si>
    <t>扉-3</t>
  </si>
  <si>
    <t>单位工程投标报价汇总表</t>
  </si>
  <si>
    <t>工程名称：鹤龙三路7号乱搭建钢棚拆除工程</t>
  </si>
  <si>
    <t>标段：</t>
  </si>
  <si>
    <t>第 1 页  共 1 页</t>
  </si>
  <si>
    <t>序号</t>
  </si>
  <si>
    <t>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</si>
  <si>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</si>
  <si>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</si>
  <si>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</si>
  <si>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</si>
  <si>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</si>
  <si>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</si>
  <si>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</si>
  <si>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</si>
  <si>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</si>
  <si>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</si>
  <si>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</si>
  <si>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</si>
  <si>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</si>
  <si>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</si>
  <si>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</si>
  <si>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</si>
  <si>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</si>
  <si>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</si>
  <si>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 xml:space="preserve">
</t>
  </si>
  <si>
    <t>投标报价合计=1+2+3+4+5</t>
  </si>
  <si>
    <t>汇总内容</t>
  </si>
  <si>
    <t>分部分项合计</t>
  </si>
  <si>
    <t>措施合计</t>
  </si>
  <si>
    <t>安全防护、文明施工措施项目费</t>
  </si>
  <si>
    <t>其他措施费</t>
  </si>
  <si>
    <t>其他项目</t>
  </si>
  <si>
    <t>材料检验试验费</t>
  </si>
  <si>
    <t>工程优质费</t>
  </si>
  <si>
    <t>暂列金额</t>
  </si>
  <si>
    <t>暂估价</t>
  </si>
  <si>
    <t>计日工</t>
  </si>
  <si>
    <t>总承包服务费</t>
  </si>
  <si>
    <t>材料保管费</t>
  </si>
  <si>
    <t>预算包干费</t>
  </si>
  <si>
    <t>索赔费用</t>
  </si>
  <si>
    <t>现场签证费用</t>
  </si>
  <si>
    <t>规费</t>
  </si>
  <si>
    <t>税金</t>
  </si>
  <si>
    <t>总造价</t>
  </si>
  <si>
    <t>人工费</t>
  </si>
  <si>
    <t>金额:(元)</t>
  </si>
  <si>
    <t>其中：暂估价(元)</t>
  </si>
  <si>
    <t>－</t>
  </si>
  <si>
    <t>0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</si>
  <si>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</si>
  <si>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</si>
  <si>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</si>
  <si>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 xml:space="preserve">
</t>
  </si>
  <si>
    <t>本页小计</t>
  </si>
  <si>
    <t>合   计</t>
  </si>
  <si>
    <t>项目编码</t>
  </si>
  <si>
    <t>粤R1-1-3</t>
  </si>
  <si>
    <t>粤R1-1-38</t>
  </si>
  <si>
    <t>粤R1-1-34</t>
  </si>
  <si>
    <t>粤R1-1-66</t>
  </si>
  <si>
    <t>粤011701012001</t>
  </si>
  <si>
    <t>011611005001</t>
  </si>
  <si>
    <t>011707004001</t>
  </si>
  <si>
    <t>项目名称</t>
  </si>
  <si>
    <t>整个项目</t>
  </si>
  <si>
    <t>人工整体拆除 混合结构 瓦屋面</t>
  </si>
  <si>
    <t>人工单项拆除 广告招牌拆除 板材(不分材质)</t>
  </si>
  <si>
    <t>人工单项拆除 砖墙 （180厚）</t>
  </si>
  <si>
    <t>人工单项拆除 金属门（卷闸门）</t>
  </si>
  <si>
    <t>活动脚手架</t>
  </si>
  <si>
    <t>其他金属构件物料回收</t>
  </si>
  <si>
    <t>场地清洁</t>
  </si>
  <si>
    <t>措施项目</t>
  </si>
  <si>
    <t>项目特征描述</t>
  </si>
  <si>
    <t>1、人工拆除彩钢瓦、简易钢梁、钢柱、简易隔墙；
2、场内搬运、分类归堆、清运；
3、含：平台升降车费用；</t>
  </si>
  <si>
    <t>1、人工拆除广告招牌、钢龙骨；
2、场内搬运、分类归堆、清运；</t>
  </si>
  <si>
    <t>1、人工拆除180厚砖墙拆除、清运；</t>
  </si>
  <si>
    <t>1、人工拆除卷闸门拆除、清运；</t>
  </si>
  <si>
    <t>1、拆除范围内杂物清理，场地卫生打扫、垃圾清运（仅限于1660平方钢棚范围内）；</t>
  </si>
  <si>
    <t>计量单位</t>
  </si>
  <si>
    <t>m2</t>
  </si>
  <si>
    <t>m3</t>
  </si>
  <si>
    <t>t</t>
  </si>
  <si>
    <t>项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</si>
  <si>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</si>
  <si>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</si>
  <si>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</si>
  <si>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</si>
  <si>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</si>
  <si>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</si>
  <si>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</si>
  <si>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总价措施项目清单与计价表</t>
  </si>
  <si>
    <t>第 1 页  共 2 页</t>
  </si>
  <si>
    <t>011707001001</t>
  </si>
  <si>
    <t>WMGDZJF00001</t>
  </si>
  <si>
    <t>011707002001</t>
  </si>
  <si>
    <t>GGCSF0000001</t>
  </si>
  <si>
    <t>NJCCQZJCC001</t>
  </si>
  <si>
    <t>LSSGCSF00001</t>
  </si>
  <si>
    <t>文明施工与环境保护、临时设施、安全施工</t>
  </si>
  <si>
    <t>文明工地增加费</t>
  </si>
  <si>
    <t>夜间施工增加费</t>
  </si>
  <si>
    <t>赶工措施</t>
  </si>
  <si>
    <t>泥浆池(槽)砌筑及拆除</t>
  </si>
  <si>
    <t>绿色施工措施费</t>
  </si>
  <si>
    <t>计算基础</t>
  </si>
  <si>
    <t xml:space="preserve">
</t>
  </si>
  <si>
    <t>费率
(%)</t>
  </si>
  <si>
    <t>3.8796</t>
  </si>
  <si>
    <t>20</t>
  </si>
  <si>
    <t>金额
(元)</t>
  </si>
  <si>
    <t>调整费率
(%)</t>
  </si>
  <si>
    <t>调整后
金额
(元)</t>
  </si>
  <si>
    <t>备注</t>
  </si>
  <si>
    <t>以分部分项工程费为计算基础，费率3.8796%</t>
  </si>
  <si>
    <t>以分部分项工程费为计算基础，市级文明工地为0.4%；省级文明工地为0.7%</t>
  </si>
  <si>
    <t>以夜间施工项目人工费的20%计算</t>
  </si>
  <si>
    <t>赶工措施费=（1-δ）*分部分项工程费*0.1 （0.8≤δ＜1   式中：δ=合同工期/定额工期）</t>
  </si>
  <si>
    <t>钻(冲)孔桩、旋挖成孔灌注桩、微型桩，费用标准为:26.26元/m3；
地下连续墙费用标准为:42.11元/m3</t>
  </si>
  <si>
    <t>依据“穗建造价【2015】69号文”、“佛建价【2018】3号文”与“</t>
  </si>
  <si>
    <t>编制人（造价人员）：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</si>
  <si>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</si>
  <si>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>复核人（造价工程师）：</t>
  </si>
  <si>
    <t>表-11</t>
  </si>
  <si>
    <t>第 2 页  共 2 页</t>
  </si>
  <si>
    <t>合    计</t>
  </si>
  <si>
    <t>中山市住房和城乡建设局关于绿色施工措施费计价办法的通知”，建筑、装饰工程，绿色施工措施费可按分部分项工程费的0.6%计</t>
  </si>
  <si>
    <t>规费、税金项目清单与计价表</t>
  </si>
  <si>
    <t>1.1</t>
  </si>
  <si>
    <t>1.2</t>
  </si>
  <si>
    <t>1.3</t>
  </si>
  <si>
    <t>1.4</t>
  </si>
  <si>
    <t/>
  </si>
  <si>
    <t>工程排污费</t>
  </si>
  <si>
    <t>施工噪音排污费</t>
  </si>
  <si>
    <t>防洪工程维护费</t>
  </si>
  <si>
    <t>危险作业意外伤害保险</t>
  </si>
  <si>
    <t>规费合计</t>
  </si>
  <si>
    <t>分部分项合计+措施合计+其他项目</t>
  </si>
  <si>
    <t>分部分项合计+措施合计+其他项目+规费</t>
  </si>
  <si>
    <t>计算基数</t>
  </si>
  <si>
    <t>计算费率
(%)</t>
  </si>
  <si>
    <t>0.1</t>
  </si>
  <si>
    <t>9</t>
  </si>
  <si>
    <t>金额(元)</t>
  </si>
  <si>
    <t xml:space="preserve"> 编制人（造价人员）：</t>
  </si>
  <si>
    <t>表—13</t>
  </si>
  <si>
    <t>红卫场乱搭建钢棚拆除</t>
    <phoneticPr fontId="24" type="noConversion"/>
  </si>
  <si>
    <t>*万*仟*佰*拾*元*角*分</t>
    <phoneticPr fontId="24" type="noConversion"/>
  </si>
  <si>
    <t>红卫场乱搭建钢棚拆除工程</t>
    <phoneticPr fontId="24" type="noConversion"/>
  </si>
  <si>
    <t>工程名称：红卫场乱搭建钢棚拆除工程</t>
    <phoneticPr fontId="2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</si>
</sst>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25">
    <font>
      <sz val="9"/>
      <color theme="1"/>
      <name val="宋体"/>
      <family val="2"/>
      <charset val="134"/>
      <scheme val="minor"/>
    </font>
    <font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黑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23" fillId="0" borderId="0"/>
  </cellStyleXfs>
  <cellXfs count="116">
    <xf numFmtId="0" fontId="0" fillId="0" borderId="0" xfId="0"/>
    <xf numFmtId="0" fontId="1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 wrapText="1"/>
    </xf>
    <xf numFmtId="0" fontId="6" fillId="2" borderId="3" xfId="1" applyFont="1" applyFill="1" applyBorder="1" applyAlignment="1">
      <alignment horizontal="right" wrapText="1"/>
    </xf>
    <xf numFmtId="0" fontId="6" fillId="2" borderId="0" xfId="1" applyFont="1" applyFill="1" applyAlignment="1">
      <alignment horizontal="right" wrapText="1"/>
    </xf>
    <xf numFmtId="0" fontId="1" fillId="2" borderId="0" xfId="1" applyFont="1" applyFill="1" applyAlignment="1">
      <alignment horizontal="right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left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right" vertical="center" wrapText="1"/>
    </xf>
    <xf numFmtId="0" fontId="9" fillId="2" borderId="12" xfId="1" applyFont="1" applyFill="1" applyBorder="1" applyAlignment="1">
      <alignment horizontal="right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left" vertical="center" wrapText="1"/>
    </xf>
    <xf numFmtId="0" fontId="12" fillId="2" borderId="8" xfId="1" applyFont="1" applyFill="1" applyBorder="1" applyAlignment="1">
      <alignment horizontal="right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right" vertical="center" wrapText="1"/>
    </xf>
    <xf numFmtId="0" fontId="12" fillId="2" borderId="12" xfId="1" applyFont="1" applyFill="1" applyBorder="1" applyAlignment="1">
      <alignment horizontal="right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  <xf numFmtId="0" fontId="17" fillId="2" borderId="6" xfId="1" applyFont="1" applyFill="1" applyBorder="1" applyAlignment="1">
      <alignment horizontal="center" vertical="center" wrapText="1"/>
    </xf>
    <xf numFmtId="0" fontId="17" fillId="2" borderId="7" xfId="1" applyFont="1" applyFill="1" applyBorder="1" applyAlignment="1">
      <alignment horizontal="center" vertical="center" wrapText="1"/>
    </xf>
    <xf numFmtId="0" fontId="17" fillId="2" borderId="8" xfId="1" applyFont="1" applyFill="1" applyBorder="1" applyAlignment="1">
      <alignment horizontal="left" vertical="center" wrapText="1"/>
    </xf>
    <xf numFmtId="0" fontId="17" fillId="2" borderId="9" xfId="1" applyFont="1" applyFill="1" applyBorder="1" applyAlignment="1">
      <alignment horizontal="left" vertical="center" wrapText="1"/>
    </xf>
    <xf numFmtId="0" fontId="17" fillId="2" borderId="8" xfId="1" applyFont="1" applyFill="1" applyBorder="1" applyAlignment="1">
      <alignment horizontal="center" vertical="center" wrapText="1"/>
    </xf>
    <xf numFmtId="0" fontId="17" fillId="2" borderId="9" xfId="1" applyFont="1" applyFill="1" applyBorder="1" applyAlignment="1">
      <alignment horizontal="center" vertical="center" wrapText="1"/>
    </xf>
    <xf numFmtId="0" fontId="17" fillId="2" borderId="10" xfId="1" applyFont="1" applyFill="1" applyBorder="1" applyAlignment="1">
      <alignment horizontal="center" vertical="center" wrapText="1"/>
    </xf>
    <xf numFmtId="0" fontId="17" fillId="2" borderId="11" xfId="1" applyFont="1" applyFill="1" applyBorder="1" applyAlignment="1">
      <alignment horizontal="center" vertical="center" wrapText="1"/>
    </xf>
    <xf numFmtId="0" fontId="17" fillId="2" borderId="12" xfId="1" applyFont="1" applyFill="1" applyBorder="1" applyAlignment="1">
      <alignment horizontal="center" vertical="center" wrapText="1"/>
    </xf>
    <xf numFmtId="0" fontId="17" fillId="2" borderId="12" xfId="1" applyFont="1" applyFill="1" applyBorder="1" applyAlignment="1">
      <alignment horizontal="left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7" xfId="1" applyFont="1" applyFill="1" applyBorder="1" applyAlignment="1">
      <alignment horizontal="center" vertical="center" wrapText="1"/>
    </xf>
    <xf numFmtId="0" fontId="21" fillId="2" borderId="8" xfId="1" applyFont="1" applyFill="1" applyBorder="1" applyAlignment="1">
      <alignment horizontal="left" vertical="center" wrapText="1"/>
    </xf>
    <xf numFmtId="0" fontId="21" fillId="2" borderId="8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center" wrapText="1"/>
    </xf>
    <xf numFmtId="0" fontId="3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wrapText="1"/>
    </xf>
    <xf numFmtId="0" fontId="5" fillId="2" borderId="1" xfId="1" applyFont="1" applyFill="1" applyBorder="1" applyAlignment="1">
      <alignment horizontal="left" wrapText="1"/>
    </xf>
    <xf numFmtId="0" fontId="5" fillId="2" borderId="2" xfId="1" applyFont="1" applyFill="1" applyBorder="1" applyAlignment="1">
      <alignment horizontal="left" wrapText="1"/>
    </xf>
    <xf numFmtId="0" fontId="5" fillId="2" borderId="1" xfId="1" applyFont="1" applyFill="1" applyBorder="1" applyAlignment="1">
      <alignment horizontal="center" wrapText="1"/>
    </xf>
    <xf numFmtId="0" fontId="7" fillId="2" borderId="3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right" wrapText="1"/>
    </xf>
    <xf numFmtId="0" fontId="1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right" vertical="center" wrapText="1"/>
    </xf>
    <xf numFmtId="0" fontId="7" fillId="2" borderId="0" xfId="1" applyFont="1" applyFill="1" applyAlignment="1">
      <alignment horizontal="left" wrapText="1"/>
    </xf>
    <xf numFmtId="0" fontId="9" fillId="2" borderId="0" xfId="1" applyFont="1" applyFill="1" applyAlignment="1">
      <alignment horizontal="left" wrapText="1"/>
    </xf>
    <xf numFmtId="0" fontId="9" fillId="2" borderId="0" xfId="1" applyFont="1" applyFill="1" applyAlignment="1">
      <alignment horizontal="right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left" vertical="top" wrapText="1"/>
    </xf>
    <xf numFmtId="0" fontId="10" fillId="2" borderId="0" xfId="1" applyFont="1" applyFill="1" applyAlignment="1">
      <alignment horizontal="left" vertical="center" wrapText="1"/>
    </xf>
    <xf numFmtId="0" fontId="10" fillId="2" borderId="0" xfId="1" applyFont="1" applyFill="1" applyAlignment="1">
      <alignment horizontal="right" wrapText="1"/>
    </xf>
    <xf numFmtId="0" fontId="11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right" vertical="center" wrapText="1"/>
    </xf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right" wrapText="1"/>
    </xf>
    <xf numFmtId="0" fontId="12" fillId="2" borderId="4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left" vertical="center" wrapText="1"/>
    </xf>
    <xf numFmtId="0" fontId="12" fillId="2" borderId="8" xfId="1" applyFont="1" applyFill="1" applyBorder="1" applyAlignment="1">
      <alignment horizontal="right" vertical="center" wrapText="1"/>
    </xf>
    <xf numFmtId="0" fontId="13" fillId="2" borderId="8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left" vertical="top" wrapText="1"/>
    </xf>
    <xf numFmtId="0" fontId="15" fillId="2" borderId="0" xfId="1" applyFont="1" applyFill="1" applyAlignment="1">
      <alignment horizontal="left" vertical="top" wrapText="1"/>
    </xf>
    <xf numFmtId="0" fontId="14" fillId="2" borderId="0" xfId="1" applyFont="1" applyFill="1" applyAlignment="1">
      <alignment horizontal="right" vertical="top" wrapText="1"/>
    </xf>
    <xf numFmtId="0" fontId="16" fillId="2" borderId="0" xfId="1" applyFont="1" applyFill="1" applyAlignment="1">
      <alignment horizontal="center" vertical="center" wrapText="1"/>
    </xf>
    <xf numFmtId="0" fontId="16" fillId="2" borderId="0" xfId="1" applyFont="1" applyFill="1" applyAlignment="1">
      <alignment horizontal="right" vertical="center" wrapText="1"/>
    </xf>
    <xf numFmtId="0" fontId="17" fillId="2" borderId="0" xfId="1" applyFont="1" applyFill="1" applyAlignment="1">
      <alignment horizontal="left" wrapText="1"/>
    </xf>
    <xf numFmtId="0" fontId="17" fillId="2" borderId="0" xfId="1" applyFont="1" applyFill="1" applyAlignment="1">
      <alignment horizontal="right" wrapText="1"/>
    </xf>
    <xf numFmtId="0" fontId="17" fillId="2" borderId="7" xfId="1" applyFont="1" applyFill="1" applyBorder="1" applyAlignment="1">
      <alignment horizontal="center" vertical="center" wrapText="1"/>
    </xf>
    <xf numFmtId="0" fontId="17" fillId="2" borderId="8" xfId="1" applyFont="1" applyFill="1" applyBorder="1" applyAlignment="1">
      <alignment horizontal="right" vertical="center" wrapText="1"/>
    </xf>
    <xf numFmtId="0" fontId="17" fillId="2" borderId="8" xfId="1" applyFont="1" applyFill="1" applyBorder="1" applyAlignment="1">
      <alignment horizontal="left" vertical="center" wrapText="1"/>
    </xf>
    <xf numFmtId="0" fontId="17" fillId="2" borderId="9" xfId="1" applyFont="1" applyFill="1" applyBorder="1" applyAlignment="1">
      <alignment horizontal="right" vertical="center" wrapText="1"/>
    </xf>
    <xf numFmtId="0" fontId="17" fillId="2" borderId="9" xfId="1" applyFont="1" applyFill="1" applyBorder="1" applyAlignment="1">
      <alignment horizontal="left" vertical="center" wrapText="1"/>
    </xf>
    <xf numFmtId="0" fontId="18" fillId="2" borderId="0" xfId="1" applyFont="1" applyFill="1" applyAlignment="1">
      <alignment horizontal="left" wrapText="1"/>
    </xf>
    <xf numFmtId="0" fontId="18" fillId="2" borderId="0" xfId="1" applyFont="1" applyFill="1" applyAlignment="1">
      <alignment horizontal="right" vertical="center" wrapText="1"/>
    </xf>
    <xf numFmtId="0" fontId="17" fillId="2" borderId="6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0" fontId="17" fillId="2" borderId="9" xfId="1" applyFont="1" applyFill="1" applyBorder="1" applyAlignment="1">
      <alignment horizontal="center" vertical="center" wrapText="1"/>
    </xf>
    <xf numFmtId="0" fontId="20" fillId="2" borderId="0" xfId="1" applyFont="1" applyFill="1" applyAlignment="1">
      <alignment horizontal="center" vertical="center" wrapText="1"/>
    </xf>
    <xf numFmtId="0" fontId="20" fillId="2" borderId="0" xfId="1" applyFont="1" applyFill="1" applyAlignment="1">
      <alignment horizontal="right" vertical="center" wrapText="1"/>
    </xf>
    <xf numFmtId="0" fontId="21" fillId="2" borderId="0" xfId="1" applyFont="1" applyFill="1" applyAlignment="1">
      <alignment horizontal="left" wrapText="1"/>
    </xf>
    <xf numFmtId="0" fontId="21" fillId="2" borderId="0" xfId="1" applyFont="1" applyFill="1" applyAlignment="1">
      <alignment horizontal="center" wrapText="1"/>
    </xf>
    <xf numFmtId="0" fontId="21" fillId="2" borderId="0" xfId="1" applyFont="1" applyFill="1" applyAlignment="1">
      <alignment horizontal="right" wrapText="1"/>
    </xf>
    <xf numFmtId="0" fontId="21" fillId="2" borderId="7" xfId="1" applyFont="1" applyFill="1" applyBorder="1" applyAlignment="1">
      <alignment horizontal="center" vertical="center" wrapText="1"/>
    </xf>
    <xf numFmtId="0" fontId="21" fillId="2" borderId="8" xfId="1" applyFont="1" applyFill="1" applyBorder="1" applyAlignment="1">
      <alignment horizontal="left" vertical="center" wrapText="1"/>
    </xf>
    <xf numFmtId="0" fontId="21" fillId="2" borderId="8" xfId="1" applyFont="1" applyFill="1" applyBorder="1" applyAlignment="1">
      <alignment horizontal="right" vertical="center" wrapText="1"/>
    </xf>
    <xf numFmtId="0" fontId="22" fillId="2" borderId="6" xfId="1" applyFont="1" applyFill="1" applyBorder="1" applyAlignment="1">
      <alignment horizontal="center" vertical="center" wrapText="1"/>
    </xf>
    <xf numFmtId="0" fontId="22" fillId="2" borderId="9" xfId="1" applyFont="1" applyFill="1" applyBorder="1" applyAlignment="1">
      <alignment horizontal="center" vertical="center" wrapText="1"/>
    </xf>
    <xf numFmtId="0" fontId="22" fillId="2" borderId="0" xfId="1" applyFont="1" applyFill="1" applyAlignment="1">
      <alignment horizontal="left" vertical="center" wrapText="1"/>
    </xf>
    <xf numFmtId="0" fontId="22" fillId="2" borderId="0" xfId="1" applyFont="1" applyFill="1" applyAlignment="1">
      <alignment horizontal="center" vertical="center" wrapText="1"/>
    </xf>
    <xf numFmtId="0" fontId="22" fillId="2" borderId="0" xfId="1" applyFont="1" applyFill="1" applyAlignment="1">
      <alignment horizontal="right" wrapText="1"/>
    </xf>
    <xf numFmtId="176" fontId="17" fillId="2" borderId="7" xfId="1" applyNumberFormat="1" applyFont="1" applyFill="1" applyBorder="1" applyAlignment="1">
      <alignment horizontal="center" vertical="center" wrapText="1"/>
    </xf>
    <xf numFmtId="176" fontId="17" fillId="2" borderId="8" xfId="1" applyNumberFormat="1" applyFont="1" applyFill="1" applyBorder="1" applyAlignment="1">
      <alignment horizontal="right" vertical="center" wrapText="1"/>
    </xf>
    <xf numFmtId="176" fontId="17" fillId="2" borderId="9" xfId="1" applyNumberFormat="1" applyFont="1" applyFill="1" applyBorder="1" applyAlignment="1">
      <alignment horizontal="right" vertical="center" wrapText="1"/>
    </xf>
    <xf numFmtId="176" fontId="0" fillId="0" borderId="0" xfId="0" applyNumberFormat="1"/>
    <xf numFmtId="176" fontId="21" fillId="2" borderId="10" xfId="1" applyNumberFormat="1" applyFont="1" applyFill="1" applyBorder="1" applyAlignment="1">
      <alignment horizontal="center" vertical="center" wrapText="1"/>
    </xf>
    <xf numFmtId="176" fontId="21" fillId="2" borderId="11" xfId="1" applyNumberFormat="1" applyFont="1" applyFill="1" applyBorder="1" applyAlignment="1">
      <alignment horizontal="right" vertical="center" wrapText="1"/>
    </xf>
    <xf numFmtId="176" fontId="22" fillId="2" borderId="12" xfId="1" applyNumberFormat="1" applyFont="1" applyFill="1" applyBorder="1" applyAlignment="1">
      <alignment horizontal="left" vertical="center" wrapText="1"/>
    </xf>
    <xf numFmtId="176" fontId="12" fillId="2" borderId="8" xfId="1" applyNumberFormat="1" applyFont="1" applyFill="1" applyBorder="1" applyAlignment="1">
      <alignment horizontal="center" vertical="center" wrapText="1"/>
    </xf>
    <xf numFmtId="176" fontId="12" fillId="2" borderId="8" xfId="1" applyNumberFormat="1" applyFont="1" applyFill="1" applyBorder="1" applyAlignment="1">
      <alignment horizontal="right" vertical="center" wrapText="1"/>
    </xf>
    <xf numFmtId="176" fontId="12" fillId="2" borderId="9" xfId="1" applyNumberFormat="1" applyFont="1" applyFill="1" applyBorder="1" applyAlignment="1">
      <alignment horizontal="right" vertical="center" wrapText="1"/>
    </xf>
    <xf numFmtId="176" fontId="9" fillId="2" borderId="0" xfId="1" applyNumberFormat="1" applyFont="1" applyFill="1" applyAlignment="1">
      <alignment horizontal="left" wrapText="1"/>
    </xf>
    <xf numFmtId="176" fontId="10" fillId="2" borderId="0" xfId="1" applyNumberFormat="1" applyFont="1" applyFill="1" applyAlignment="1">
      <alignment horizontal="center" vertical="center" wrapText="1"/>
    </xf>
    <xf numFmtId="176" fontId="9" fillId="2" borderId="8" xfId="1" applyNumberFormat="1" applyFont="1" applyFill="1" applyBorder="1" applyAlignment="1">
      <alignment horizontal="right" vertical="center" wrapText="1"/>
    </xf>
    <xf numFmtId="176" fontId="9" fillId="2" borderId="9" xfId="1" applyNumberFormat="1" applyFont="1" applyFill="1" applyBorder="1" applyAlignment="1">
      <alignment horizontal="right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showGridLines="0" workbookViewId="0">
      <selection activeCell="C7" sqref="C7:G7"/>
    </sheetView>
  </sheetViews>
  <sheetFormatPr defaultColWidth="9" defaultRowHeight="11.25"/>
  <cols>
    <col min="1" max="1" width="20.1640625" customWidth="1"/>
    <col min="2" max="2" width="0.83203125" customWidth="1"/>
    <col min="3" max="3" width="13.83203125" customWidth="1"/>
    <col min="4" max="4" width="24.83203125" customWidth="1"/>
    <col min="5" max="5" width="24.5" customWidth="1"/>
    <col min="6" max="6" width="4.5" customWidth="1"/>
    <col min="7" max="7" width="27" customWidth="1"/>
  </cols>
  <sheetData>
    <row r="1" spans="1:7" ht="99" customHeight="1">
      <c r="A1" s="1" t="s">
        <v>0</v>
      </c>
      <c r="B1" s="37" t="s">
        <v>164</v>
      </c>
      <c r="C1" s="37"/>
      <c r="D1" s="37"/>
      <c r="E1" s="37"/>
      <c r="F1" s="37"/>
      <c r="G1" s="2" t="s">
        <v>1</v>
      </c>
    </row>
    <row r="2" spans="1:7" ht="70.5" customHeight="1">
      <c r="A2" s="38" t="s">
        <v>2</v>
      </c>
      <c r="B2" s="38"/>
      <c r="C2" s="38"/>
      <c r="D2" s="38"/>
      <c r="E2" s="38"/>
      <c r="F2" s="38"/>
      <c r="G2" s="38"/>
    </row>
    <row r="3" spans="1:7" ht="37.5" customHeight="1">
      <c r="A3" s="39" t="s">
        <v>3</v>
      </c>
      <c r="B3" s="39"/>
      <c r="C3" s="40" t="s">
        <v>0</v>
      </c>
      <c r="D3" s="40"/>
      <c r="E3" s="40"/>
      <c r="F3" s="40"/>
      <c r="G3" s="40"/>
    </row>
    <row r="4" spans="1:7" ht="59.25" customHeight="1">
      <c r="A4" s="39" t="s">
        <v>4</v>
      </c>
      <c r="B4" s="39"/>
      <c r="C4" s="41" t="s">
        <v>166</v>
      </c>
      <c r="D4" s="41"/>
      <c r="E4" s="41"/>
      <c r="F4" s="41"/>
      <c r="G4" s="41"/>
    </row>
    <row r="5" spans="1:7" ht="59.25" customHeight="1">
      <c r="A5" s="39" t="s">
        <v>5</v>
      </c>
      <c r="B5" s="39"/>
      <c r="C5" s="3" t="s">
        <v>10</v>
      </c>
      <c r="D5" s="41"/>
      <c r="E5" s="41"/>
      <c r="F5" s="41"/>
      <c r="G5" s="41"/>
    </row>
    <row r="6" spans="1:7" ht="29.25" customHeight="1">
      <c r="A6" s="39" t="s">
        <v>0</v>
      </c>
      <c r="B6" s="39"/>
      <c r="C6" s="4" t="s">
        <v>11</v>
      </c>
      <c r="D6" s="41" t="s">
        <v>165</v>
      </c>
      <c r="E6" s="41"/>
      <c r="F6" s="41"/>
      <c r="G6" s="41"/>
    </row>
    <row r="7" spans="1:7" ht="84.75" customHeight="1">
      <c r="A7" s="39" t="s">
        <v>6</v>
      </c>
      <c r="B7" s="39"/>
      <c r="C7" s="42" t="s">
        <v>0</v>
      </c>
      <c r="D7" s="42"/>
      <c r="E7" s="42"/>
      <c r="F7" s="42"/>
      <c r="G7" s="42"/>
    </row>
    <row r="8" spans="1:7" ht="25.5" customHeight="1">
      <c r="A8" s="39" t="s">
        <v>0</v>
      </c>
      <c r="B8" s="39"/>
      <c r="C8" s="43" t="s">
        <v>12</v>
      </c>
      <c r="D8" s="43"/>
      <c r="E8" s="43"/>
      <c r="F8" s="43"/>
      <c r="G8" s="43"/>
    </row>
    <row r="9" spans="1:7" ht="59.25" customHeight="1">
      <c r="A9" s="39" t="s">
        <v>7</v>
      </c>
      <c r="B9" s="39"/>
      <c r="C9" s="42" t="s">
        <v>0</v>
      </c>
      <c r="D9" s="42"/>
      <c r="E9" s="42"/>
      <c r="F9" s="42"/>
      <c r="G9" s="42"/>
    </row>
    <row r="10" spans="1:7" ht="25.5" customHeight="1">
      <c r="A10" s="44" t="s">
        <v>0</v>
      </c>
      <c r="B10" s="44"/>
      <c r="C10" s="43" t="s">
        <v>13</v>
      </c>
      <c r="D10" s="43"/>
      <c r="E10" s="43"/>
      <c r="F10" s="43"/>
      <c r="G10" s="43"/>
    </row>
    <row r="11" spans="1:7" ht="59.25" customHeight="1">
      <c r="A11" s="39" t="s">
        <v>8</v>
      </c>
      <c r="B11" s="39"/>
      <c r="C11" s="42" t="s">
        <v>0</v>
      </c>
      <c r="D11" s="42"/>
      <c r="E11" s="42"/>
      <c r="F11" s="42"/>
      <c r="G11" s="42"/>
    </row>
    <row r="12" spans="1:7" ht="25.5" customHeight="1">
      <c r="A12" s="39" t="s">
        <v>0</v>
      </c>
      <c r="B12" s="39"/>
      <c r="C12" s="43" t="s">
        <v>14</v>
      </c>
      <c r="D12" s="43"/>
      <c r="E12" s="43"/>
      <c r="F12" s="43"/>
      <c r="G12" s="43"/>
    </row>
    <row r="13" spans="1:7" ht="59.25" customHeight="1">
      <c r="A13" s="39" t="s">
        <v>9</v>
      </c>
      <c r="B13" s="39"/>
      <c r="C13" s="42" t="s">
        <v>0</v>
      </c>
      <c r="D13" s="42"/>
      <c r="E13" s="42"/>
      <c r="F13" s="42"/>
      <c r="G13" s="42"/>
    </row>
    <row r="14" spans="1:7" ht="18" customHeight="1">
      <c r="A14" s="1" t="s">
        <v>0</v>
      </c>
      <c r="B14" s="45" t="s">
        <v>0</v>
      </c>
      <c r="C14" s="45"/>
      <c r="D14" s="45"/>
      <c r="E14" s="45"/>
      <c r="F14" s="45"/>
      <c r="G14" s="5" t="s">
        <v>15</v>
      </c>
    </row>
  </sheetData>
  <mergeCells count="25">
    <mergeCell ref="B14:F14"/>
    <mergeCell ref="A11:B11"/>
    <mergeCell ref="C11:G11"/>
    <mergeCell ref="A12:B12"/>
    <mergeCell ref="C12:G12"/>
    <mergeCell ref="A13:B13"/>
    <mergeCell ref="C13:G13"/>
    <mergeCell ref="A8:B8"/>
    <mergeCell ref="C8:G8"/>
    <mergeCell ref="A9:B9"/>
    <mergeCell ref="C9:G9"/>
    <mergeCell ref="A10:B10"/>
    <mergeCell ref="C10:G10"/>
    <mergeCell ref="A5:B5"/>
    <mergeCell ref="D5:G5"/>
    <mergeCell ref="A6:B6"/>
    <mergeCell ref="D6:G6"/>
    <mergeCell ref="A7:B7"/>
    <mergeCell ref="C7:G7"/>
    <mergeCell ref="B1:F1"/>
    <mergeCell ref="A2:G2"/>
    <mergeCell ref="A3:B3"/>
    <mergeCell ref="C3:G3"/>
    <mergeCell ref="A4:B4"/>
    <mergeCell ref="C4:G4"/>
  </mergeCells>
  <phoneticPr fontId="24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topLeftCell="A16" workbookViewId="0">
      <selection activeCell="F27" sqref="F27"/>
    </sheetView>
  </sheetViews>
  <sheetFormatPr defaultColWidth="9" defaultRowHeight="11.25"/>
  <cols>
    <col min="1" max="1" width="12.83203125" customWidth="1"/>
    <col min="2" max="2" width="53" customWidth="1"/>
    <col min="3" max="3" width="0.83203125" customWidth="1"/>
    <col min="4" max="4" width="20.1640625" style="105" customWidth="1"/>
    <col min="5" max="5" width="7" style="105" customWidth="1"/>
    <col min="6" max="6" width="21.83203125" customWidth="1"/>
  </cols>
  <sheetData>
    <row r="1" spans="1:6" ht="39.75" customHeight="1">
      <c r="A1" s="46" t="s">
        <v>16</v>
      </c>
      <c r="B1" s="46"/>
      <c r="C1" s="46"/>
      <c r="D1" s="46"/>
      <c r="E1" s="47"/>
      <c r="F1" s="47"/>
    </row>
    <row r="2" spans="1:6" ht="28.5" customHeight="1">
      <c r="A2" s="48" t="s">
        <v>167</v>
      </c>
      <c r="B2" s="49"/>
      <c r="C2" s="49"/>
      <c r="D2" s="112" t="s">
        <v>18</v>
      </c>
      <c r="E2" s="50" t="s">
        <v>19</v>
      </c>
      <c r="F2" s="50"/>
    </row>
    <row r="3" spans="1:6" ht="18.75" customHeight="1">
      <c r="A3" s="6" t="s">
        <v>20</v>
      </c>
      <c r="B3" s="8" t="s">
        <v>42</v>
      </c>
      <c r="C3" s="51" t="s">
        <v>62</v>
      </c>
      <c r="D3" s="51"/>
      <c r="E3" s="51"/>
      <c r="F3" s="10" t="s">
        <v>63</v>
      </c>
    </row>
    <row r="4" spans="1:6" ht="18" customHeight="1">
      <c r="A4" s="7" t="s">
        <v>21</v>
      </c>
      <c r="B4" s="9" t="s">
        <v>43</v>
      </c>
      <c r="C4" s="114">
        <f>'表-08 分部分项工程和单价措施项目清单与计价表'!J25</f>
        <v>0</v>
      </c>
      <c r="D4" s="114"/>
      <c r="E4" s="114"/>
      <c r="F4" s="11" t="s">
        <v>40</v>
      </c>
    </row>
    <row r="5" spans="1:6" ht="18" customHeight="1">
      <c r="A5" s="7" t="s">
        <v>22</v>
      </c>
      <c r="B5" s="9" t="s">
        <v>44</v>
      </c>
      <c r="C5" s="114">
        <f>C6+C7</f>
        <v>0</v>
      </c>
      <c r="D5" s="114"/>
      <c r="E5" s="114"/>
      <c r="F5" s="11" t="s">
        <v>40</v>
      </c>
    </row>
    <row r="6" spans="1:6" ht="18" customHeight="1">
      <c r="A6" s="7" t="s">
        <v>23</v>
      </c>
      <c r="B6" s="9" t="s">
        <v>45</v>
      </c>
      <c r="C6" s="114">
        <f>'表-11 总价措施项目清单与计价表'!G4</f>
        <v>0</v>
      </c>
      <c r="D6" s="114"/>
      <c r="E6" s="114"/>
      <c r="F6" s="11" t="s">
        <v>40</v>
      </c>
    </row>
    <row r="7" spans="1:6" ht="18" customHeight="1">
      <c r="A7" s="7" t="s">
        <v>24</v>
      </c>
      <c r="B7" s="9" t="s">
        <v>46</v>
      </c>
      <c r="C7" s="114"/>
      <c r="D7" s="114"/>
      <c r="E7" s="114"/>
      <c r="F7" s="11" t="s">
        <v>40</v>
      </c>
    </row>
    <row r="8" spans="1:6" ht="18" customHeight="1">
      <c r="A8" s="7" t="s">
        <v>25</v>
      </c>
      <c r="B8" s="9" t="s">
        <v>47</v>
      </c>
      <c r="C8" s="114"/>
      <c r="D8" s="114"/>
      <c r="E8" s="114"/>
      <c r="F8" s="11" t="s">
        <v>64</v>
      </c>
    </row>
    <row r="9" spans="1:6" ht="18" customHeight="1">
      <c r="A9" s="7" t="s">
        <v>26</v>
      </c>
      <c r="B9" s="9" t="s">
        <v>48</v>
      </c>
      <c r="C9" s="114"/>
      <c r="D9" s="114"/>
      <c r="E9" s="114"/>
      <c r="F9" s="11" t="s">
        <v>40</v>
      </c>
    </row>
    <row r="10" spans="1:6" ht="18" customHeight="1">
      <c r="A10" s="7" t="s">
        <v>27</v>
      </c>
      <c r="B10" s="9" t="s">
        <v>49</v>
      </c>
      <c r="C10" s="114"/>
      <c r="D10" s="114"/>
      <c r="E10" s="114"/>
      <c r="F10" s="11" t="s">
        <v>40</v>
      </c>
    </row>
    <row r="11" spans="1:6" ht="18" customHeight="1">
      <c r="A11" s="7" t="s">
        <v>28</v>
      </c>
      <c r="B11" s="9" t="s">
        <v>50</v>
      </c>
      <c r="C11" s="114"/>
      <c r="D11" s="114"/>
      <c r="E11" s="114"/>
      <c r="F11" s="11" t="s">
        <v>40</v>
      </c>
    </row>
    <row r="12" spans="1:6" ht="18" customHeight="1">
      <c r="A12" s="7" t="s">
        <v>29</v>
      </c>
      <c r="B12" s="9" t="s">
        <v>51</v>
      </c>
      <c r="C12" s="114"/>
      <c r="D12" s="114"/>
      <c r="E12" s="114"/>
      <c r="F12" s="11" t="s">
        <v>40</v>
      </c>
    </row>
    <row r="13" spans="1:6" ht="18" customHeight="1">
      <c r="A13" s="7" t="s">
        <v>30</v>
      </c>
      <c r="B13" s="9" t="s">
        <v>52</v>
      </c>
      <c r="C13" s="114"/>
      <c r="D13" s="114"/>
      <c r="E13" s="114"/>
      <c r="F13" s="11" t="s">
        <v>40</v>
      </c>
    </row>
    <row r="14" spans="1:6" ht="18" customHeight="1">
      <c r="A14" s="7" t="s">
        <v>31</v>
      </c>
      <c r="B14" s="9" t="s">
        <v>53</v>
      </c>
      <c r="C14" s="114"/>
      <c r="D14" s="114"/>
      <c r="E14" s="114"/>
      <c r="F14" s="11" t="s">
        <v>40</v>
      </c>
    </row>
    <row r="15" spans="1:6" ht="18" customHeight="1">
      <c r="A15" s="7" t="s">
        <v>32</v>
      </c>
      <c r="B15" s="9" t="s">
        <v>54</v>
      </c>
      <c r="C15" s="114"/>
      <c r="D15" s="114"/>
      <c r="E15" s="114"/>
      <c r="F15" s="11" t="s">
        <v>40</v>
      </c>
    </row>
    <row r="16" spans="1:6" ht="18" customHeight="1">
      <c r="A16" s="7" t="s">
        <v>33</v>
      </c>
      <c r="B16" s="9" t="s">
        <v>55</v>
      </c>
      <c r="C16" s="114"/>
      <c r="D16" s="114"/>
      <c r="E16" s="114"/>
      <c r="F16" s="11" t="s">
        <v>40</v>
      </c>
    </row>
    <row r="17" spans="1:6" ht="18" customHeight="1">
      <c r="A17" s="7" t="s">
        <v>34</v>
      </c>
      <c r="B17" s="9" t="s">
        <v>56</v>
      </c>
      <c r="C17" s="114"/>
      <c r="D17" s="114"/>
      <c r="E17" s="114"/>
      <c r="F17" s="11" t="s">
        <v>40</v>
      </c>
    </row>
    <row r="18" spans="1:6" ht="18" customHeight="1">
      <c r="A18" s="7" t="s">
        <v>35</v>
      </c>
      <c r="B18" s="9" t="s">
        <v>57</v>
      </c>
      <c r="C18" s="114"/>
      <c r="D18" s="114"/>
      <c r="E18" s="114"/>
      <c r="F18" s="11" t="s">
        <v>40</v>
      </c>
    </row>
    <row r="19" spans="1:6" ht="18" customHeight="1">
      <c r="A19" s="7" t="s">
        <v>36</v>
      </c>
      <c r="B19" s="9" t="s">
        <v>58</v>
      </c>
      <c r="C19" s="114">
        <f>'表-13 规费、税金项目清单与计价表'!H4</f>
        <v>0</v>
      </c>
      <c r="D19" s="114"/>
      <c r="E19" s="114"/>
      <c r="F19" s="11" t="s">
        <v>64</v>
      </c>
    </row>
    <row r="20" spans="1:6" ht="18" customHeight="1">
      <c r="A20" s="7" t="s">
        <v>37</v>
      </c>
      <c r="B20" s="9" t="s">
        <v>59</v>
      </c>
      <c r="C20" s="114">
        <f>'表-13 规费、税金项目清单与计价表'!H9</f>
        <v>0</v>
      </c>
      <c r="D20" s="114"/>
      <c r="E20" s="114"/>
      <c r="F20" s="11" t="s">
        <v>64</v>
      </c>
    </row>
    <row r="21" spans="1:6" ht="18" customHeight="1">
      <c r="A21" s="7" t="s">
        <v>38</v>
      </c>
      <c r="B21" s="9" t="s">
        <v>60</v>
      </c>
      <c r="C21" s="114">
        <f>C4+C5+C8+C19+C20</f>
        <v>0</v>
      </c>
      <c r="D21" s="114"/>
      <c r="E21" s="114"/>
      <c r="F21" s="11" t="s">
        <v>40</v>
      </c>
    </row>
    <row r="22" spans="1:6" ht="18" customHeight="1">
      <c r="A22" s="7" t="s">
        <v>39</v>
      </c>
      <c r="B22" s="9" t="s">
        <v>61</v>
      </c>
      <c r="C22" s="114"/>
      <c r="D22" s="114"/>
      <c r="E22" s="114"/>
      <c r="F22" s="11" t="s">
        <v>40</v>
      </c>
    </row>
    <row r="23" spans="1:6" ht="18" customHeight="1">
      <c r="A23" s="7" t="s">
        <v>40</v>
      </c>
      <c r="B23" s="9" t="s">
        <v>40</v>
      </c>
      <c r="C23" s="114"/>
      <c r="D23" s="114"/>
      <c r="E23" s="114"/>
      <c r="F23" s="11" t="s">
        <v>40</v>
      </c>
    </row>
    <row r="24" spans="1:6" ht="18" customHeight="1">
      <c r="A24" s="7" t="s">
        <v>40</v>
      </c>
      <c r="B24" s="9" t="s">
        <v>40</v>
      </c>
      <c r="C24" s="114"/>
      <c r="D24" s="114"/>
      <c r="E24" s="114"/>
      <c r="F24" s="11" t="s">
        <v>40</v>
      </c>
    </row>
    <row r="25" spans="1:6" ht="18" customHeight="1">
      <c r="A25" s="7" t="s">
        <v>40</v>
      </c>
      <c r="B25" s="9" t="s">
        <v>40</v>
      </c>
      <c r="C25" s="114"/>
      <c r="D25" s="114"/>
      <c r="E25" s="114"/>
      <c r="F25" s="11" t="s">
        <v>40</v>
      </c>
    </row>
    <row r="26" spans="1:6" ht="18" customHeight="1">
      <c r="A26" s="7" t="s">
        <v>40</v>
      </c>
      <c r="B26" s="9" t="s">
        <v>40</v>
      </c>
      <c r="C26" s="114"/>
      <c r="D26" s="114"/>
      <c r="E26" s="114"/>
      <c r="F26" s="11" t="s">
        <v>40</v>
      </c>
    </row>
    <row r="27" spans="1:6" ht="18" customHeight="1">
      <c r="A27" s="7" t="s">
        <v>40</v>
      </c>
      <c r="B27" s="9" t="s">
        <v>40</v>
      </c>
      <c r="C27" s="114"/>
      <c r="D27" s="114"/>
      <c r="E27" s="114"/>
      <c r="F27" s="11" t="s">
        <v>40</v>
      </c>
    </row>
    <row r="28" spans="1:6" ht="18" customHeight="1">
      <c r="A28" s="7" t="s">
        <v>40</v>
      </c>
      <c r="B28" s="9" t="s">
        <v>40</v>
      </c>
      <c r="C28" s="114"/>
      <c r="D28" s="114"/>
      <c r="E28" s="114"/>
      <c r="F28" s="11" t="s">
        <v>40</v>
      </c>
    </row>
    <row r="29" spans="1:6" ht="18" customHeight="1">
      <c r="A29" s="7" t="s">
        <v>40</v>
      </c>
      <c r="B29" s="9" t="s">
        <v>40</v>
      </c>
      <c r="C29" s="114"/>
      <c r="D29" s="114"/>
      <c r="E29" s="114"/>
      <c r="F29" s="11" t="s">
        <v>40</v>
      </c>
    </row>
    <row r="30" spans="1:6" ht="18" customHeight="1">
      <c r="A30" s="7" t="s">
        <v>40</v>
      </c>
      <c r="B30" s="9" t="s">
        <v>40</v>
      </c>
      <c r="C30" s="114"/>
      <c r="D30" s="114"/>
      <c r="E30" s="114"/>
      <c r="F30" s="11" t="s">
        <v>40</v>
      </c>
    </row>
    <row r="31" spans="1:6" ht="18" customHeight="1">
      <c r="A31" s="7" t="s">
        <v>40</v>
      </c>
      <c r="B31" s="9" t="s">
        <v>40</v>
      </c>
      <c r="C31" s="114"/>
      <c r="D31" s="114"/>
      <c r="E31" s="114"/>
      <c r="F31" s="11" t="s">
        <v>40</v>
      </c>
    </row>
    <row r="32" spans="1:6" ht="18" customHeight="1">
      <c r="A32" s="7" t="s">
        <v>40</v>
      </c>
      <c r="B32" s="9" t="s">
        <v>40</v>
      </c>
      <c r="C32" s="114"/>
      <c r="D32" s="114"/>
      <c r="E32" s="114"/>
      <c r="F32" s="11" t="s">
        <v>40</v>
      </c>
    </row>
    <row r="33" spans="1:6" ht="18" customHeight="1">
      <c r="A33" s="7" t="s">
        <v>40</v>
      </c>
      <c r="B33" s="9" t="s">
        <v>40</v>
      </c>
      <c r="C33" s="114"/>
      <c r="D33" s="114"/>
      <c r="E33" s="114"/>
      <c r="F33" s="11" t="s">
        <v>40</v>
      </c>
    </row>
    <row r="34" spans="1:6" ht="18" customHeight="1">
      <c r="A34" s="7" t="s">
        <v>40</v>
      </c>
      <c r="B34" s="9" t="s">
        <v>40</v>
      </c>
      <c r="C34" s="114"/>
      <c r="D34" s="114"/>
      <c r="E34" s="114"/>
      <c r="F34" s="11" t="s">
        <v>40</v>
      </c>
    </row>
    <row r="35" spans="1:6" ht="18" customHeight="1">
      <c r="A35" s="7" t="s">
        <v>40</v>
      </c>
      <c r="B35" s="9" t="s">
        <v>40</v>
      </c>
      <c r="C35" s="114"/>
      <c r="D35" s="114"/>
      <c r="E35" s="114"/>
      <c r="F35" s="11" t="s">
        <v>40</v>
      </c>
    </row>
    <row r="36" spans="1:6" ht="18" customHeight="1">
      <c r="A36" s="52" t="s">
        <v>41</v>
      </c>
      <c r="B36" s="53"/>
      <c r="C36" s="115">
        <f>C21</f>
        <v>0</v>
      </c>
      <c r="D36" s="115"/>
      <c r="E36" s="115"/>
      <c r="F36" s="12" t="s">
        <v>65</v>
      </c>
    </row>
    <row r="37" spans="1:6" ht="18" customHeight="1">
      <c r="A37" s="54" t="s">
        <v>66</v>
      </c>
      <c r="B37" s="54"/>
      <c r="C37" s="54"/>
      <c r="D37" s="54"/>
      <c r="E37" s="54"/>
      <c r="F37" s="54"/>
    </row>
    <row r="38" spans="1:6" ht="18" customHeight="1">
      <c r="A38" s="55" t="s">
        <v>40</v>
      </c>
      <c r="B38" s="55"/>
      <c r="C38" s="55"/>
      <c r="D38" s="113" t="s">
        <v>40</v>
      </c>
      <c r="E38" s="56" t="s">
        <v>67</v>
      </c>
      <c r="F38" s="56"/>
    </row>
  </sheetData>
  <mergeCells count="41">
    <mergeCell ref="C35:E35"/>
    <mergeCell ref="A36:B36"/>
    <mergeCell ref="C36:E36"/>
    <mergeCell ref="A37:F37"/>
    <mergeCell ref="A38:C38"/>
    <mergeCell ref="E38:F38"/>
    <mergeCell ref="C30:E30"/>
    <mergeCell ref="C31:E31"/>
    <mergeCell ref="C32:E32"/>
    <mergeCell ref="C33:E33"/>
    <mergeCell ref="C34:E34"/>
    <mergeCell ref="C25:E25"/>
    <mergeCell ref="C26:E26"/>
    <mergeCell ref="C27:E27"/>
    <mergeCell ref="C28:E28"/>
    <mergeCell ref="C29:E29"/>
    <mergeCell ref="C20:E20"/>
    <mergeCell ref="C21:E21"/>
    <mergeCell ref="C22:E22"/>
    <mergeCell ref="C23:E23"/>
    <mergeCell ref="C24:E24"/>
    <mergeCell ref="C15:E15"/>
    <mergeCell ref="C16:E16"/>
    <mergeCell ref="C17:E17"/>
    <mergeCell ref="C18:E18"/>
    <mergeCell ref="C19:E19"/>
    <mergeCell ref="C10:E10"/>
    <mergeCell ref="C11:E11"/>
    <mergeCell ref="C12:E12"/>
    <mergeCell ref="C13:E13"/>
    <mergeCell ref="C14:E14"/>
    <mergeCell ref="C5:E5"/>
    <mergeCell ref="C6:E6"/>
    <mergeCell ref="C7:E7"/>
    <mergeCell ref="C8:E8"/>
    <mergeCell ref="C9:E9"/>
    <mergeCell ref="A1:F1"/>
    <mergeCell ref="A2:C2"/>
    <mergeCell ref="E2:F2"/>
    <mergeCell ref="C3:E3"/>
    <mergeCell ref="C4:E4"/>
  </mergeCells>
  <phoneticPr fontId="24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7"/>
  <sheetViews>
    <sheetView showGridLines="0" workbookViewId="0">
      <selection activeCell="O12" sqref="O12"/>
    </sheetView>
  </sheetViews>
  <sheetFormatPr defaultColWidth="9" defaultRowHeight="11.25"/>
  <cols>
    <col min="1" max="1" width="9.5" customWidth="1"/>
    <col min="2" max="2" width="17" customWidth="1"/>
    <col min="3" max="3" width="14.83203125" customWidth="1"/>
    <col min="4" max="4" width="25.33203125" customWidth="1"/>
    <col min="5" max="5" width="2.33203125" customWidth="1"/>
    <col min="6" max="6" width="5.33203125" customWidth="1"/>
    <col min="7" max="7" width="12.5" customWidth="1"/>
    <col min="8" max="8" width="1.1640625" customWidth="1"/>
    <col min="9" max="9" width="9.6640625" customWidth="1"/>
    <col min="10" max="10" width="13.33203125" style="105" customWidth="1"/>
    <col min="11" max="11" width="8.33203125" customWidth="1"/>
  </cols>
  <sheetData>
    <row r="1" spans="1:11" ht="39.75" customHeight="1">
      <c r="A1" s="57" t="s">
        <v>68</v>
      </c>
      <c r="B1" s="57"/>
      <c r="C1" s="57"/>
      <c r="D1" s="57"/>
      <c r="E1" s="57"/>
      <c r="F1" s="57"/>
      <c r="G1" s="57"/>
      <c r="H1" s="58"/>
      <c r="I1" s="58"/>
      <c r="J1" s="58"/>
      <c r="K1" s="58"/>
    </row>
    <row r="2" spans="1:11" ht="28.5" customHeight="1">
      <c r="A2" s="48" t="s">
        <v>167</v>
      </c>
      <c r="B2" s="59"/>
      <c r="C2" s="59"/>
      <c r="D2" s="59"/>
      <c r="E2" s="59" t="s">
        <v>18</v>
      </c>
      <c r="F2" s="59"/>
      <c r="G2" s="59"/>
      <c r="H2" s="60" t="s">
        <v>19</v>
      </c>
      <c r="I2" s="60"/>
      <c r="J2" s="60"/>
      <c r="K2" s="60"/>
    </row>
    <row r="3" spans="1:11" ht="18" customHeight="1">
      <c r="A3" s="61" t="s">
        <v>20</v>
      </c>
      <c r="B3" s="63" t="s">
        <v>72</v>
      </c>
      <c r="C3" s="63" t="s">
        <v>80</v>
      </c>
      <c r="D3" s="63" t="s">
        <v>90</v>
      </c>
      <c r="E3" s="63"/>
      <c r="F3" s="63" t="s">
        <v>96</v>
      </c>
      <c r="G3" s="63" t="s">
        <v>101</v>
      </c>
      <c r="H3" s="63"/>
      <c r="I3" s="63" t="s">
        <v>102</v>
      </c>
      <c r="J3" s="63"/>
      <c r="K3" s="65"/>
    </row>
    <row r="4" spans="1:11" ht="18" customHeight="1">
      <c r="A4" s="62"/>
      <c r="B4" s="64"/>
      <c r="C4" s="64"/>
      <c r="D4" s="64"/>
      <c r="E4" s="64"/>
      <c r="F4" s="64"/>
      <c r="G4" s="64"/>
      <c r="H4" s="64"/>
      <c r="I4" s="64" t="s">
        <v>103</v>
      </c>
      <c r="J4" s="109" t="s">
        <v>104</v>
      </c>
      <c r="K4" s="17" t="s">
        <v>105</v>
      </c>
    </row>
    <row r="5" spans="1:11" ht="18" customHeight="1">
      <c r="A5" s="62"/>
      <c r="B5" s="64"/>
      <c r="C5" s="64"/>
      <c r="D5" s="64"/>
      <c r="E5" s="64"/>
      <c r="F5" s="64"/>
      <c r="G5" s="64"/>
      <c r="H5" s="64"/>
      <c r="I5" s="64"/>
      <c r="J5" s="109"/>
      <c r="K5" s="17" t="s">
        <v>51</v>
      </c>
    </row>
    <row r="6" spans="1:11" ht="28.5" customHeight="1">
      <c r="A6" s="13" t="s">
        <v>69</v>
      </c>
      <c r="B6" s="15" t="s">
        <v>69</v>
      </c>
      <c r="C6" s="15" t="s">
        <v>81</v>
      </c>
      <c r="D6" s="66" t="s">
        <v>69</v>
      </c>
      <c r="E6" s="66"/>
      <c r="F6" s="15" t="s">
        <v>69</v>
      </c>
      <c r="G6" s="67" t="s">
        <v>69</v>
      </c>
      <c r="H6" s="67"/>
      <c r="I6" s="16" t="s">
        <v>69</v>
      </c>
      <c r="J6" s="110"/>
      <c r="K6" s="18" t="s">
        <v>69</v>
      </c>
    </row>
    <row r="7" spans="1:11" ht="66.75" customHeight="1">
      <c r="A7" s="13">
        <v>1</v>
      </c>
      <c r="B7" s="15" t="s">
        <v>73</v>
      </c>
      <c r="C7" s="15" t="s">
        <v>82</v>
      </c>
      <c r="D7" s="66" t="s">
        <v>91</v>
      </c>
      <c r="E7" s="66"/>
      <c r="F7" s="14" t="s">
        <v>97</v>
      </c>
      <c r="G7" s="67">
        <v>1660.81</v>
      </c>
      <c r="H7" s="67"/>
      <c r="I7" s="16"/>
      <c r="J7" s="110">
        <f>G7*I7</f>
        <v>0</v>
      </c>
      <c r="K7" s="18" t="s">
        <v>69</v>
      </c>
    </row>
    <row r="8" spans="1:11" ht="54" customHeight="1">
      <c r="A8" s="13">
        <v>2</v>
      </c>
      <c r="B8" s="15" t="s">
        <v>74</v>
      </c>
      <c r="C8" s="15" t="s">
        <v>83</v>
      </c>
      <c r="D8" s="66" t="s">
        <v>92</v>
      </c>
      <c r="E8" s="66"/>
      <c r="F8" s="14" t="s">
        <v>97</v>
      </c>
      <c r="G8" s="67">
        <v>27.2</v>
      </c>
      <c r="H8" s="67"/>
      <c r="I8" s="16"/>
      <c r="J8" s="110">
        <f t="shared" ref="J8:J13" si="0">G8*I8</f>
        <v>0</v>
      </c>
      <c r="K8" s="18" t="s">
        <v>69</v>
      </c>
    </row>
    <row r="9" spans="1:11" ht="41.25" customHeight="1">
      <c r="A9" s="13">
        <v>3</v>
      </c>
      <c r="B9" s="15" t="s">
        <v>75</v>
      </c>
      <c r="C9" s="15" t="s">
        <v>84</v>
      </c>
      <c r="D9" s="66" t="s">
        <v>93</v>
      </c>
      <c r="E9" s="66"/>
      <c r="F9" s="14" t="s">
        <v>98</v>
      </c>
      <c r="G9" s="67">
        <v>3.93</v>
      </c>
      <c r="H9" s="67"/>
      <c r="I9" s="16"/>
      <c r="J9" s="110">
        <f t="shared" si="0"/>
        <v>0</v>
      </c>
      <c r="K9" s="18" t="s">
        <v>69</v>
      </c>
    </row>
    <row r="10" spans="1:11" ht="41.25" customHeight="1">
      <c r="A10" s="13">
        <v>4</v>
      </c>
      <c r="B10" s="15" t="s">
        <v>76</v>
      </c>
      <c r="C10" s="15" t="s">
        <v>85</v>
      </c>
      <c r="D10" s="66" t="s">
        <v>94</v>
      </c>
      <c r="E10" s="66"/>
      <c r="F10" s="14" t="s">
        <v>97</v>
      </c>
      <c r="G10" s="67">
        <v>15</v>
      </c>
      <c r="H10" s="67"/>
      <c r="I10" s="16"/>
      <c r="J10" s="110">
        <f t="shared" si="0"/>
        <v>0</v>
      </c>
      <c r="K10" s="18" t="s">
        <v>69</v>
      </c>
    </row>
    <row r="11" spans="1:11" ht="18" customHeight="1">
      <c r="A11" s="13">
        <v>5</v>
      </c>
      <c r="B11" s="15" t="s">
        <v>77</v>
      </c>
      <c r="C11" s="15" t="s">
        <v>86</v>
      </c>
      <c r="D11" s="66" t="s">
        <v>69</v>
      </c>
      <c r="E11" s="66"/>
      <c r="F11" s="14" t="s">
        <v>97</v>
      </c>
      <c r="G11" s="67">
        <v>81.599999999999994</v>
      </c>
      <c r="H11" s="67"/>
      <c r="I11" s="16"/>
      <c r="J11" s="110">
        <f t="shared" si="0"/>
        <v>0</v>
      </c>
      <c r="K11" s="18" t="s">
        <v>69</v>
      </c>
    </row>
    <row r="12" spans="1:11" ht="28.5" customHeight="1">
      <c r="A12" s="13">
        <v>6</v>
      </c>
      <c r="B12" s="15" t="s">
        <v>78</v>
      </c>
      <c r="C12" s="15" t="s">
        <v>87</v>
      </c>
      <c r="D12" s="66" t="s">
        <v>69</v>
      </c>
      <c r="E12" s="66"/>
      <c r="F12" s="14" t="s">
        <v>99</v>
      </c>
      <c r="G12" s="67">
        <v>8.56</v>
      </c>
      <c r="H12" s="67"/>
      <c r="I12" s="16"/>
      <c r="J12" s="110">
        <f t="shared" si="0"/>
        <v>0</v>
      </c>
      <c r="K12" s="18" t="s">
        <v>69</v>
      </c>
    </row>
    <row r="13" spans="1:11" ht="54" customHeight="1">
      <c r="A13" s="13">
        <v>7</v>
      </c>
      <c r="B13" s="15" t="s">
        <v>79</v>
      </c>
      <c r="C13" s="15" t="s">
        <v>88</v>
      </c>
      <c r="D13" s="66" t="s">
        <v>95</v>
      </c>
      <c r="E13" s="66"/>
      <c r="F13" s="14" t="s">
        <v>100</v>
      </c>
      <c r="G13" s="67">
        <v>1</v>
      </c>
      <c r="H13" s="67"/>
      <c r="I13" s="16"/>
      <c r="J13" s="110">
        <f t="shared" si="0"/>
        <v>0</v>
      </c>
      <c r="K13" s="18" t="s">
        <v>69</v>
      </c>
    </row>
    <row r="14" spans="1:11" ht="18" customHeight="1">
      <c r="A14" s="13" t="s">
        <v>69</v>
      </c>
      <c r="B14" s="15" t="s">
        <v>69</v>
      </c>
      <c r="C14" s="15" t="s">
        <v>89</v>
      </c>
      <c r="D14" s="66" t="s">
        <v>69</v>
      </c>
      <c r="E14" s="66"/>
      <c r="F14" s="15" t="s">
        <v>69</v>
      </c>
      <c r="G14" s="67" t="s">
        <v>69</v>
      </c>
      <c r="H14" s="67"/>
      <c r="I14" s="16" t="s">
        <v>69</v>
      </c>
      <c r="J14" s="110" t="s">
        <v>69</v>
      </c>
      <c r="K14" s="18" t="s">
        <v>69</v>
      </c>
    </row>
    <row r="15" spans="1:11" ht="18" customHeight="1">
      <c r="A15" s="13" t="s">
        <v>69</v>
      </c>
      <c r="B15" s="15" t="s">
        <v>69</v>
      </c>
      <c r="C15" s="15" t="s">
        <v>69</v>
      </c>
      <c r="D15" s="66" t="s">
        <v>69</v>
      </c>
      <c r="E15" s="66"/>
      <c r="F15" s="14" t="s">
        <v>69</v>
      </c>
      <c r="G15" s="67" t="s">
        <v>69</v>
      </c>
      <c r="H15" s="67"/>
      <c r="I15" s="16" t="s">
        <v>69</v>
      </c>
      <c r="J15" s="110" t="s">
        <v>69</v>
      </c>
      <c r="K15" s="18" t="s">
        <v>69</v>
      </c>
    </row>
    <row r="16" spans="1:11" ht="18" customHeight="1">
      <c r="A16" s="13" t="s">
        <v>69</v>
      </c>
      <c r="B16" s="15" t="s">
        <v>69</v>
      </c>
      <c r="C16" s="15" t="s">
        <v>69</v>
      </c>
      <c r="D16" s="66" t="s">
        <v>69</v>
      </c>
      <c r="E16" s="66"/>
      <c r="F16" s="14" t="s">
        <v>69</v>
      </c>
      <c r="G16" s="67" t="s">
        <v>69</v>
      </c>
      <c r="H16" s="67"/>
      <c r="I16" s="16" t="s">
        <v>69</v>
      </c>
      <c r="J16" s="110" t="s">
        <v>69</v>
      </c>
      <c r="K16" s="18" t="s">
        <v>69</v>
      </c>
    </row>
    <row r="17" spans="1:11" ht="18" customHeight="1">
      <c r="A17" s="13" t="s">
        <v>69</v>
      </c>
      <c r="B17" s="15" t="s">
        <v>69</v>
      </c>
      <c r="C17" s="15" t="s">
        <v>69</v>
      </c>
      <c r="D17" s="66" t="s">
        <v>69</v>
      </c>
      <c r="E17" s="66"/>
      <c r="F17" s="14" t="s">
        <v>69</v>
      </c>
      <c r="G17" s="67" t="s">
        <v>69</v>
      </c>
      <c r="H17" s="67"/>
      <c r="I17" s="16" t="s">
        <v>69</v>
      </c>
      <c r="J17" s="110" t="s">
        <v>69</v>
      </c>
      <c r="K17" s="18" t="s">
        <v>69</v>
      </c>
    </row>
    <row r="18" spans="1:11" ht="18" customHeight="1">
      <c r="A18" s="13" t="s">
        <v>69</v>
      </c>
      <c r="B18" s="15" t="s">
        <v>69</v>
      </c>
      <c r="C18" s="15" t="s">
        <v>69</v>
      </c>
      <c r="D18" s="66" t="s">
        <v>69</v>
      </c>
      <c r="E18" s="66"/>
      <c r="F18" s="14" t="s">
        <v>69</v>
      </c>
      <c r="G18" s="67" t="s">
        <v>69</v>
      </c>
      <c r="H18" s="67"/>
      <c r="I18" s="16" t="s">
        <v>69</v>
      </c>
      <c r="J18" s="110" t="s">
        <v>69</v>
      </c>
      <c r="K18" s="18" t="s">
        <v>69</v>
      </c>
    </row>
    <row r="19" spans="1:11" ht="18" customHeight="1">
      <c r="A19" s="13" t="s">
        <v>69</v>
      </c>
      <c r="B19" s="15" t="s">
        <v>69</v>
      </c>
      <c r="C19" s="15" t="s">
        <v>69</v>
      </c>
      <c r="D19" s="66" t="s">
        <v>69</v>
      </c>
      <c r="E19" s="66"/>
      <c r="F19" s="14" t="s">
        <v>69</v>
      </c>
      <c r="G19" s="67" t="s">
        <v>69</v>
      </c>
      <c r="H19" s="67"/>
      <c r="I19" s="16" t="s">
        <v>69</v>
      </c>
      <c r="J19" s="110" t="s">
        <v>69</v>
      </c>
      <c r="K19" s="18" t="s">
        <v>69</v>
      </c>
    </row>
    <row r="20" spans="1:11" ht="18" customHeight="1">
      <c r="A20" s="13" t="s">
        <v>69</v>
      </c>
      <c r="B20" s="15" t="s">
        <v>69</v>
      </c>
      <c r="C20" s="15" t="s">
        <v>69</v>
      </c>
      <c r="D20" s="66" t="s">
        <v>69</v>
      </c>
      <c r="E20" s="66"/>
      <c r="F20" s="14" t="s">
        <v>69</v>
      </c>
      <c r="G20" s="67" t="s">
        <v>69</v>
      </c>
      <c r="H20" s="67"/>
      <c r="I20" s="16" t="s">
        <v>69</v>
      </c>
      <c r="J20" s="110" t="s">
        <v>69</v>
      </c>
      <c r="K20" s="18" t="s">
        <v>69</v>
      </c>
    </row>
    <row r="21" spans="1:11" ht="18" customHeight="1">
      <c r="A21" s="13" t="s">
        <v>69</v>
      </c>
      <c r="B21" s="15" t="s">
        <v>69</v>
      </c>
      <c r="C21" s="15" t="s">
        <v>69</v>
      </c>
      <c r="D21" s="66" t="s">
        <v>69</v>
      </c>
      <c r="E21" s="66"/>
      <c r="F21" s="14" t="s">
        <v>69</v>
      </c>
      <c r="G21" s="67" t="s">
        <v>69</v>
      </c>
      <c r="H21" s="67"/>
      <c r="I21" s="16" t="s">
        <v>69</v>
      </c>
      <c r="J21" s="110" t="s">
        <v>69</v>
      </c>
      <c r="K21" s="18" t="s">
        <v>69</v>
      </c>
    </row>
    <row r="22" spans="1:11" ht="18" customHeight="1">
      <c r="A22" s="13" t="s">
        <v>69</v>
      </c>
      <c r="B22" s="15" t="s">
        <v>69</v>
      </c>
      <c r="C22" s="15" t="s">
        <v>69</v>
      </c>
      <c r="D22" s="66" t="s">
        <v>69</v>
      </c>
      <c r="E22" s="66"/>
      <c r="F22" s="14" t="s">
        <v>69</v>
      </c>
      <c r="G22" s="67" t="s">
        <v>69</v>
      </c>
      <c r="H22" s="67"/>
      <c r="I22" s="16" t="s">
        <v>69</v>
      </c>
      <c r="J22" s="110" t="s">
        <v>69</v>
      </c>
      <c r="K22" s="18" t="s">
        <v>69</v>
      </c>
    </row>
    <row r="23" spans="1:11" ht="18" customHeight="1">
      <c r="A23" s="13" t="s">
        <v>69</v>
      </c>
      <c r="B23" s="15" t="s">
        <v>69</v>
      </c>
      <c r="C23" s="15" t="s">
        <v>69</v>
      </c>
      <c r="D23" s="66" t="s">
        <v>69</v>
      </c>
      <c r="E23" s="66"/>
      <c r="F23" s="14" t="s">
        <v>69</v>
      </c>
      <c r="G23" s="67" t="s">
        <v>69</v>
      </c>
      <c r="H23" s="67"/>
      <c r="I23" s="16" t="s">
        <v>69</v>
      </c>
      <c r="J23" s="110" t="s">
        <v>69</v>
      </c>
      <c r="K23" s="18" t="s">
        <v>69</v>
      </c>
    </row>
    <row r="24" spans="1:11" ht="28.5" customHeight="1">
      <c r="A24" s="62" t="s">
        <v>70</v>
      </c>
      <c r="B24" s="68"/>
      <c r="C24" s="64"/>
      <c r="D24" s="64"/>
      <c r="E24" s="64"/>
      <c r="F24" s="64"/>
      <c r="G24" s="64"/>
      <c r="H24" s="64"/>
      <c r="I24" s="64"/>
      <c r="J24" s="110">
        <f>J7+J8+J9+J10+J11+J12+J13</f>
        <v>0</v>
      </c>
      <c r="K24" s="18" t="s">
        <v>69</v>
      </c>
    </row>
    <row r="25" spans="1:11" ht="28.5" customHeight="1">
      <c r="A25" s="69" t="s">
        <v>71</v>
      </c>
      <c r="B25" s="70"/>
      <c r="C25" s="71"/>
      <c r="D25" s="71"/>
      <c r="E25" s="71"/>
      <c r="F25" s="71"/>
      <c r="G25" s="71"/>
      <c r="H25" s="71"/>
      <c r="I25" s="71"/>
      <c r="J25" s="111">
        <f>J24</f>
        <v>0</v>
      </c>
      <c r="K25" s="19" t="s">
        <v>69</v>
      </c>
    </row>
    <row r="26" spans="1:11" ht="17.25" customHeight="1">
      <c r="A26" s="72" t="s">
        <v>106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</row>
    <row r="27" spans="1:11" ht="17.25" customHeight="1">
      <c r="A27" s="72" t="s">
        <v>69</v>
      </c>
      <c r="B27" s="72"/>
      <c r="C27" s="72"/>
      <c r="D27" s="72"/>
      <c r="E27" s="73" t="s">
        <v>69</v>
      </c>
      <c r="F27" s="73"/>
      <c r="G27" s="73"/>
      <c r="H27" s="74" t="s">
        <v>107</v>
      </c>
      <c r="I27" s="74"/>
      <c r="J27" s="74"/>
      <c r="K27" s="74"/>
    </row>
  </sheetData>
  <mergeCells count="55">
    <mergeCell ref="A24:I24"/>
    <mergeCell ref="A25:I25"/>
    <mergeCell ref="A26:K26"/>
    <mergeCell ref="A27:D27"/>
    <mergeCell ref="E27:G27"/>
    <mergeCell ref="H27:K27"/>
    <mergeCell ref="D21:E21"/>
    <mergeCell ref="G21:H21"/>
    <mergeCell ref="D22:E22"/>
    <mergeCell ref="G22:H22"/>
    <mergeCell ref="D23:E23"/>
    <mergeCell ref="G23:H23"/>
    <mergeCell ref="D18:E18"/>
    <mergeCell ref="G18:H18"/>
    <mergeCell ref="D19:E19"/>
    <mergeCell ref="G19:H19"/>
    <mergeCell ref="D20:E20"/>
    <mergeCell ref="G20:H20"/>
    <mergeCell ref="D15:E15"/>
    <mergeCell ref="G15:H15"/>
    <mergeCell ref="D16:E16"/>
    <mergeCell ref="G16:H16"/>
    <mergeCell ref="D17:E17"/>
    <mergeCell ref="G17:H17"/>
    <mergeCell ref="D12:E12"/>
    <mergeCell ref="G12:H12"/>
    <mergeCell ref="D13:E13"/>
    <mergeCell ref="G13:H13"/>
    <mergeCell ref="D14:E14"/>
    <mergeCell ref="G14:H14"/>
    <mergeCell ref="D9:E9"/>
    <mergeCell ref="G9:H9"/>
    <mergeCell ref="D10:E10"/>
    <mergeCell ref="G10:H10"/>
    <mergeCell ref="D11:E11"/>
    <mergeCell ref="G11:H11"/>
    <mergeCell ref="D6:E6"/>
    <mergeCell ref="G6:H6"/>
    <mergeCell ref="D7:E7"/>
    <mergeCell ref="G7:H7"/>
    <mergeCell ref="D8:E8"/>
    <mergeCell ref="G8:H8"/>
    <mergeCell ref="A1:K1"/>
    <mergeCell ref="A2:D2"/>
    <mergeCell ref="E2:G2"/>
    <mergeCell ref="H2:K2"/>
    <mergeCell ref="A3:A5"/>
    <mergeCell ref="B3:B5"/>
    <mergeCell ref="C3:C5"/>
    <mergeCell ref="D3:E5"/>
    <mergeCell ref="F3:F5"/>
    <mergeCell ref="G3:H5"/>
    <mergeCell ref="I3:K3"/>
    <mergeCell ref="I4:I5"/>
    <mergeCell ref="J4:J5"/>
  </mergeCells>
  <phoneticPr fontId="24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9"/>
  <sheetViews>
    <sheetView showGridLines="0" topLeftCell="A16" workbookViewId="0">
      <selection activeCell="G3" sqref="G1:G1048576"/>
    </sheetView>
  </sheetViews>
  <sheetFormatPr defaultColWidth="9" defaultRowHeight="11.25"/>
  <cols>
    <col min="1" max="1" width="6.33203125" customWidth="1"/>
    <col min="2" max="2" width="15" customWidth="1"/>
    <col min="3" max="3" width="21" customWidth="1"/>
    <col min="4" max="4" width="16" customWidth="1"/>
    <col min="5" max="5" width="8.33203125" customWidth="1"/>
    <col min="6" max="6" width="0.6640625" customWidth="1"/>
    <col min="7" max="7" width="14.83203125" style="105" customWidth="1"/>
    <col min="8" max="8" width="7.83203125" customWidth="1"/>
    <col min="9" max="9" width="2.6640625" customWidth="1"/>
    <col min="10" max="10" width="10.5" customWidth="1"/>
    <col min="11" max="11" width="12.5" customWidth="1"/>
  </cols>
  <sheetData>
    <row r="1" spans="1:11" ht="39.75" customHeight="1">
      <c r="A1" s="75" t="s">
        <v>108</v>
      </c>
      <c r="B1" s="75"/>
      <c r="C1" s="75"/>
      <c r="D1" s="75"/>
      <c r="E1" s="75"/>
      <c r="F1" s="75"/>
      <c r="G1" s="75"/>
      <c r="H1" s="75"/>
      <c r="I1" s="76"/>
      <c r="J1" s="76"/>
      <c r="K1" s="76"/>
    </row>
    <row r="2" spans="1:11" ht="41.25" customHeight="1">
      <c r="A2" s="48" t="s">
        <v>167</v>
      </c>
      <c r="B2" s="77"/>
      <c r="C2" s="77"/>
      <c r="D2" s="77"/>
      <c r="E2" s="77"/>
      <c r="F2" s="77" t="s">
        <v>18</v>
      </c>
      <c r="G2" s="77"/>
      <c r="H2" s="77"/>
      <c r="I2" s="78" t="s">
        <v>109</v>
      </c>
      <c r="J2" s="78"/>
      <c r="K2" s="78"/>
    </row>
    <row r="3" spans="1:11" ht="41.25" customHeight="1">
      <c r="A3" s="20" t="s">
        <v>20</v>
      </c>
      <c r="B3" s="23" t="s">
        <v>72</v>
      </c>
      <c r="C3" s="23" t="s">
        <v>80</v>
      </c>
      <c r="D3" s="23" t="s">
        <v>122</v>
      </c>
      <c r="E3" s="79" t="s">
        <v>124</v>
      </c>
      <c r="F3" s="79"/>
      <c r="G3" s="102" t="s">
        <v>127</v>
      </c>
      <c r="H3" s="79" t="s">
        <v>128</v>
      </c>
      <c r="I3" s="79"/>
      <c r="J3" s="23" t="s">
        <v>129</v>
      </c>
      <c r="K3" s="28" t="s">
        <v>130</v>
      </c>
    </row>
    <row r="4" spans="1:11" ht="54" customHeight="1">
      <c r="A4" s="21" t="s">
        <v>21</v>
      </c>
      <c r="B4" s="24" t="s">
        <v>110</v>
      </c>
      <c r="C4" s="24" t="s">
        <v>116</v>
      </c>
      <c r="D4" s="26" t="s">
        <v>43</v>
      </c>
      <c r="E4" s="80" t="s">
        <v>125</v>
      </c>
      <c r="F4" s="80"/>
      <c r="G4" s="103">
        <f>0.038796*'表-08 分部分项工程和单价措施项目清单与计价表'!J25</f>
        <v>0</v>
      </c>
      <c r="H4" s="81" t="s">
        <v>123</v>
      </c>
      <c r="I4" s="81"/>
      <c r="J4" s="24" t="s">
        <v>123</v>
      </c>
      <c r="K4" s="29" t="s">
        <v>131</v>
      </c>
    </row>
    <row r="5" spans="1:11" ht="92.25" customHeight="1">
      <c r="A5" s="21" t="s">
        <v>22</v>
      </c>
      <c r="B5" s="24" t="s">
        <v>111</v>
      </c>
      <c r="C5" s="24" t="s">
        <v>117</v>
      </c>
      <c r="D5" s="26" t="s">
        <v>43</v>
      </c>
      <c r="E5" s="80" t="s">
        <v>65</v>
      </c>
      <c r="F5" s="80"/>
      <c r="G5" s="103" t="s">
        <v>123</v>
      </c>
      <c r="H5" s="81" t="s">
        <v>123</v>
      </c>
      <c r="I5" s="81"/>
      <c r="J5" s="24" t="s">
        <v>123</v>
      </c>
      <c r="K5" s="29" t="s">
        <v>132</v>
      </c>
    </row>
    <row r="6" spans="1:11" ht="41.25" customHeight="1">
      <c r="A6" s="21" t="s">
        <v>25</v>
      </c>
      <c r="B6" s="24" t="s">
        <v>112</v>
      </c>
      <c r="C6" s="24" t="s">
        <v>118</v>
      </c>
      <c r="D6" s="26" t="s">
        <v>123</v>
      </c>
      <c r="E6" s="80" t="s">
        <v>126</v>
      </c>
      <c r="F6" s="80"/>
      <c r="G6" s="103" t="s">
        <v>123</v>
      </c>
      <c r="H6" s="81" t="s">
        <v>123</v>
      </c>
      <c r="I6" s="81"/>
      <c r="J6" s="24" t="s">
        <v>123</v>
      </c>
      <c r="K6" s="29" t="s">
        <v>133</v>
      </c>
    </row>
    <row r="7" spans="1:11" ht="117.75" customHeight="1">
      <c r="A7" s="21" t="s">
        <v>36</v>
      </c>
      <c r="B7" s="24" t="s">
        <v>113</v>
      </c>
      <c r="C7" s="24" t="s">
        <v>119</v>
      </c>
      <c r="D7" s="26" t="s">
        <v>43</v>
      </c>
      <c r="E7" s="80" t="s">
        <v>65</v>
      </c>
      <c r="F7" s="80"/>
      <c r="G7" s="103" t="s">
        <v>123</v>
      </c>
      <c r="H7" s="81" t="s">
        <v>123</v>
      </c>
      <c r="I7" s="81"/>
      <c r="J7" s="24" t="s">
        <v>123</v>
      </c>
      <c r="K7" s="29" t="s">
        <v>134</v>
      </c>
    </row>
    <row r="8" spans="1:11" ht="143.25" customHeight="1">
      <c r="A8" s="21" t="s">
        <v>37</v>
      </c>
      <c r="B8" s="24" t="s">
        <v>114</v>
      </c>
      <c r="C8" s="24" t="s">
        <v>120</v>
      </c>
      <c r="D8" s="26" t="s">
        <v>123</v>
      </c>
      <c r="E8" s="80" t="s">
        <v>123</v>
      </c>
      <c r="F8" s="80"/>
      <c r="G8" s="103" t="s">
        <v>123</v>
      </c>
      <c r="H8" s="81" t="s">
        <v>123</v>
      </c>
      <c r="I8" s="81"/>
      <c r="J8" s="24" t="s">
        <v>123</v>
      </c>
      <c r="K8" s="29" t="s">
        <v>135</v>
      </c>
    </row>
    <row r="9" spans="1:11" ht="91.5" customHeight="1">
      <c r="A9" s="22" t="s">
        <v>38</v>
      </c>
      <c r="B9" s="25" t="s">
        <v>115</v>
      </c>
      <c r="C9" s="25" t="s">
        <v>121</v>
      </c>
      <c r="D9" s="27" t="s">
        <v>43</v>
      </c>
      <c r="E9" s="82" t="s">
        <v>65</v>
      </c>
      <c r="F9" s="82"/>
      <c r="G9" s="104" t="s">
        <v>123</v>
      </c>
      <c r="H9" s="83" t="s">
        <v>123</v>
      </c>
      <c r="I9" s="83"/>
      <c r="J9" s="25" t="s">
        <v>123</v>
      </c>
      <c r="K9" s="30" t="s">
        <v>136</v>
      </c>
    </row>
    <row r="10" spans="1:11" ht="18" customHeight="1">
      <c r="A10" s="84" t="s">
        <v>137</v>
      </c>
      <c r="B10" s="84"/>
      <c r="C10" s="84"/>
      <c r="D10" s="84"/>
      <c r="E10" s="84"/>
      <c r="F10" s="84" t="s">
        <v>139</v>
      </c>
      <c r="G10" s="84"/>
      <c r="H10" s="84"/>
      <c r="I10" s="84" t="s">
        <v>123</v>
      </c>
      <c r="J10" s="84"/>
      <c r="K10" s="84"/>
    </row>
    <row r="11" spans="1:11" ht="48" customHeight="1">
      <c r="A11" s="84" t="s">
        <v>138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</row>
    <row r="12" spans="1:11" ht="18" customHeight="1">
      <c r="A12" s="84" t="s">
        <v>123</v>
      </c>
      <c r="B12" s="84"/>
      <c r="C12" s="84"/>
      <c r="D12" s="84"/>
      <c r="E12" s="84"/>
      <c r="F12" s="84" t="s">
        <v>123</v>
      </c>
      <c r="G12" s="84"/>
      <c r="H12" s="84"/>
      <c r="I12" s="85" t="s">
        <v>140</v>
      </c>
      <c r="J12" s="85"/>
      <c r="K12" s="85"/>
    </row>
    <row r="13" spans="1:11" ht="39.75" customHeight="1">
      <c r="A13" s="75" t="s">
        <v>108</v>
      </c>
      <c r="B13" s="75"/>
      <c r="C13" s="75"/>
      <c r="D13" s="75"/>
      <c r="E13" s="75"/>
      <c r="F13" s="75"/>
      <c r="G13" s="75"/>
      <c r="H13" s="75"/>
      <c r="I13" s="76"/>
      <c r="J13" s="76"/>
      <c r="K13" s="76"/>
    </row>
    <row r="14" spans="1:11" ht="41.25" customHeight="1">
      <c r="A14" s="77" t="s">
        <v>17</v>
      </c>
      <c r="B14" s="77"/>
      <c r="C14" s="77"/>
      <c r="D14" s="77"/>
      <c r="E14" s="77"/>
      <c r="F14" s="77" t="s">
        <v>18</v>
      </c>
      <c r="G14" s="77"/>
      <c r="H14" s="77"/>
      <c r="I14" s="78" t="s">
        <v>141</v>
      </c>
      <c r="J14" s="78"/>
      <c r="K14" s="78"/>
    </row>
    <row r="15" spans="1:11" ht="41.25" customHeight="1">
      <c r="A15" s="20" t="s">
        <v>20</v>
      </c>
      <c r="B15" s="23" t="s">
        <v>72</v>
      </c>
      <c r="C15" s="23" t="s">
        <v>80</v>
      </c>
      <c r="D15" s="23" t="s">
        <v>122</v>
      </c>
      <c r="E15" s="79" t="s">
        <v>124</v>
      </c>
      <c r="F15" s="79"/>
      <c r="G15" s="102" t="s">
        <v>127</v>
      </c>
      <c r="H15" s="79" t="s">
        <v>128</v>
      </c>
      <c r="I15" s="79"/>
      <c r="J15" s="23" t="s">
        <v>129</v>
      </c>
      <c r="K15" s="28" t="s">
        <v>130</v>
      </c>
    </row>
    <row r="16" spans="1:11" ht="159" customHeight="1">
      <c r="A16" s="21" t="s">
        <v>123</v>
      </c>
      <c r="B16" s="24" t="s">
        <v>123</v>
      </c>
      <c r="C16" s="24" t="s">
        <v>123</v>
      </c>
      <c r="D16" s="26" t="s">
        <v>123</v>
      </c>
      <c r="E16" s="80" t="s">
        <v>123</v>
      </c>
      <c r="F16" s="80"/>
      <c r="G16" s="103" t="s">
        <v>123</v>
      </c>
      <c r="H16" s="81" t="s">
        <v>123</v>
      </c>
      <c r="I16" s="81"/>
      <c r="J16" s="24" t="s">
        <v>123</v>
      </c>
      <c r="K16" s="29" t="s">
        <v>143</v>
      </c>
    </row>
    <row r="17" spans="1:11" ht="18" customHeight="1">
      <c r="A17" s="21" t="s">
        <v>123</v>
      </c>
      <c r="B17" s="24" t="s">
        <v>123</v>
      </c>
      <c r="C17" s="24" t="s">
        <v>123</v>
      </c>
      <c r="D17" s="26" t="s">
        <v>123</v>
      </c>
      <c r="E17" s="80" t="s">
        <v>123</v>
      </c>
      <c r="F17" s="80"/>
      <c r="G17" s="103" t="s">
        <v>123</v>
      </c>
      <c r="H17" s="81" t="s">
        <v>123</v>
      </c>
      <c r="I17" s="81"/>
      <c r="J17" s="24" t="s">
        <v>123</v>
      </c>
      <c r="K17" s="29" t="s">
        <v>123</v>
      </c>
    </row>
    <row r="18" spans="1:11" ht="18" customHeight="1">
      <c r="A18" s="21" t="s">
        <v>123</v>
      </c>
      <c r="B18" s="24" t="s">
        <v>123</v>
      </c>
      <c r="C18" s="24" t="s">
        <v>123</v>
      </c>
      <c r="D18" s="26" t="s">
        <v>123</v>
      </c>
      <c r="E18" s="80" t="s">
        <v>123</v>
      </c>
      <c r="F18" s="80"/>
      <c r="G18" s="103" t="s">
        <v>123</v>
      </c>
      <c r="H18" s="81" t="s">
        <v>123</v>
      </c>
      <c r="I18" s="81"/>
      <c r="J18" s="24" t="s">
        <v>123</v>
      </c>
      <c r="K18" s="29" t="s">
        <v>123</v>
      </c>
    </row>
    <row r="19" spans="1:11" ht="18" customHeight="1">
      <c r="A19" s="21" t="s">
        <v>123</v>
      </c>
      <c r="B19" s="24" t="s">
        <v>123</v>
      </c>
      <c r="C19" s="24" t="s">
        <v>123</v>
      </c>
      <c r="D19" s="26" t="s">
        <v>123</v>
      </c>
      <c r="E19" s="80" t="s">
        <v>123</v>
      </c>
      <c r="F19" s="80"/>
      <c r="G19" s="103" t="s">
        <v>123</v>
      </c>
      <c r="H19" s="81" t="s">
        <v>123</v>
      </c>
      <c r="I19" s="81"/>
      <c r="J19" s="24" t="s">
        <v>123</v>
      </c>
      <c r="K19" s="29" t="s">
        <v>123</v>
      </c>
    </row>
    <row r="20" spans="1:11" ht="18" customHeight="1">
      <c r="A20" s="21" t="s">
        <v>123</v>
      </c>
      <c r="B20" s="24" t="s">
        <v>123</v>
      </c>
      <c r="C20" s="24" t="s">
        <v>123</v>
      </c>
      <c r="D20" s="26" t="s">
        <v>123</v>
      </c>
      <c r="E20" s="80" t="s">
        <v>123</v>
      </c>
      <c r="F20" s="80"/>
      <c r="G20" s="103" t="s">
        <v>123</v>
      </c>
      <c r="H20" s="81" t="s">
        <v>123</v>
      </c>
      <c r="I20" s="81"/>
      <c r="J20" s="24" t="s">
        <v>123</v>
      </c>
      <c r="K20" s="29" t="s">
        <v>123</v>
      </c>
    </row>
    <row r="21" spans="1:11" ht="18" customHeight="1">
      <c r="A21" s="21" t="s">
        <v>123</v>
      </c>
      <c r="B21" s="24" t="s">
        <v>123</v>
      </c>
      <c r="C21" s="24" t="s">
        <v>123</v>
      </c>
      <c r="D21" s="26" t="s">
        <v>123</v>
      </c>
      <c r="E21" s="80" t="s">
        <v>123</v>
      </c>
      <c r="F21" s="80"/>
      <c r="G21" s="103" t="s">
        <v>123</v>
      </c>
      <c r="H21" s="81" t="s">
        <v>123</v>
      </c>
      <c r="I21" s="81"/>
      <c r="J21" s="24" t="s">
        <v>123</v>
      </c>
      <c r="K21" s="29" t="s">
        <v>123</v>
      </c>
    </row>
    <row r="22" spans="1:11" ht="18" customHeight="1">
      <c r="A22" s="21" t="s">
        <v>123</v>
      </c>
      <c r="B22" s="24" t="s">
        <v>123</v>
      </c>
      <c r="C22" s="24" t="s">
        <v>123</v>
      </c>
      <c r="D22" s="26" t="s">
        <v>123</v>
      </c>
      <c r="E22" s="80" t="s">
        <v>123</v>
      </c>
      <c r="F22" s="80"/>
      <c r="G22" s="103" t="s">
        <v>123</v>
      </c>
      <c r="H22" s="81" t="s">
        <v>123</v>
      </c>
      <c r="I22" s="81"/>
      <c r="J22" s="24" t="s">
        <v>123</v>
      </c>
      <c r="K22" s="29" t="s">
        <v>123</v>
      </c>
    </row>
    <row r="23" spans="1:11" ht="18" customHeight="1">
      <c r="A23" s="21" t="s">
        <v>123</v>
      </c>
      <c r="B23" s="24" t="s">
        <v>123</v>
      </c>
      <c r="C23" s="24" t="s">
        <v>123</v>
      </c>
      <c r="D23" s="26" t="s">
        <v>123</v>
      </c>
      <c r="E23" s="80" t="s">
        <v>123</v>
      </c>
      <c r="F23" s="80"/>
      <c r="G23" s="103" t="s">
        <v>123</v>
      </c>
      <c r="H23" s="81" t="s">
        <v>123</v>
      </c>
      <c r="I23" s="81"/>
      <c r="J23" s="24" t="s">
        <v>123</v>
      </c>
      <c r="K23" s="29" t="s">
        <v>123</v>
      </c>
    </row>
    <row r="24" spans="1:11" ht="18" customHeight="1">
      <c r="A24" s="21" t="s">
        <v>123</v>
      </c>
      <c r="B24" s="24" t="s">
        <v>123</v>
      </c>
      <c r="C24" s="24" t="s">
        <v>123</v>
      </c>
      <c r="D24" s="26" t="s">
        <v>123</v>
      </c>
      <c r="E24" s="80" t="s">
        <v>123</v>
      </c>
      <c r="F24" s="80"/>
      <c r="G24" s="103" t="s">
        <v>123</v>
      </c>
      <c r="H24" s="81" t="s">
        <v>123</v>
      </c>
      <c r="I24" s="81"/>
      <c r="J24" s="24" t="s">
        <v>123</v>
      </c>
      <c r="K24" s="29" t="s">
        <v>123</v>
      </c>
    </row>
    <row r="25" spans="1:11" ht="18" customHeight="1">
      <c r="A25" s="21" t="s">
        <v>123</v>
      </c>
      <c r="B25" s="24" t="s">
        <v>123</v>
      </c>
      <c r="C25" s="24" t="s">
        <v>123</v>
      </c>
      <c r="D25" s="26" t="s">
        <v>123</v>
      </c>
      <c r="E25" s="80" t="s">
        <v>123</v>
      </c>
      <c r="F25" s="80"/>
      <c r="G25" s="103" t="s">
        <v>123</v>
      </c>
      <c r="H25" s="81" t="s">
        <v>123</v>
      </c>
      <c r="I25" s="81"/>
      <c r="J25" s="24" t="s">
        <v>123</v>
      </c>
      <c r="K25" s="29" t="s">
        <v>123</v>
      </c>
    </row>
    <row r="26" spans="1:11" ht="18" customHeight="1">
      <c r="A26" s="21" t="s">
        <v>123</v>
      </c>
      <c r="B26" s="24" t="s">
        <v>123</v>
      </c>
      <c r="C26" s="24" t="s">
        <v>123</v>
      </c>
      <c r="D26" s="26" t="s">
        <v>123</v>
      </c>
      <c r="E26" s="80" t="s">
        <v>123</v>
      </c>
      <c r="F26" s="80"/>
      <c r="G26" s="103" t="s">
        <v>123</v>
      </c>
      <c r="H26" s="81" t="s">
        <v>123</v>
      </c>
      <c r="I26" s="81"/>
      <c r="J26" s="24" t="s">
        <v>123</v>
      </c>
      <c r="K26" s="29" t="s">
        <v>123</v>
      </c>
    </row>
    <row r="27" spans="1:11" ht="18" customHeight="1">
      <c r="A27" s="21" t="s">
        <v>123</v>
      </c>
      <c r="B27" s="24" t="s">
        <v>123</v>
      </c>
      <c r="C27" s="24" t="s">
        <v>123</v>
      </c>
      <c r="D27" s="26" t="s">
        <v>123</v>
      </c>
      <c r="E27" s="80" t="s">
        <v>123</v>
      </c>
      <c r="F27" s="80"/>
      <c r="G27" s="103" t="s">
        <v>123</v>
      </c>
      <c r="H27" s="81" t="s">
        <v>123</v>
      </c>
      <c r="I27" s="81"/>
      <c r="J27" s="24" t="s">
        <v>123</v>
      </c>
      <c r="K27" s="29" t="s">
        <v>123</v>
      </c>
    </row>
    <row r="28" spans="1:11" ht="18" customHeight="1">
      <c r="A28" s="21" t="s">
        <v>123</v>
      </c>
      <c r="B28" s="24" t="s">
        <v>123</v>
      </c>
      <c r="C28" s="24" t="s">
        <v>123</v>
      </c>
      <c r="D28" s="26" t="s">
        <v>123</v>
      </c>
      <c r="E28" s="80" t="s">
        <v>123</v>
      </c>
      <c r="F28" s="80"/>
      <c r="G28" s="103" t="s">
        <v>123</v>
      </c>
      <c r="H28" s="81" t="s">
        <v>123</v>
      </c>
      <c r="I28" s="81"/>
      <c r="J28" s="24" t="s">
        <v>123</v>
      </c>
      <c r="K28" s="29" t="s">
        <v>123</v>
      </c>
    </row>
    <row r="29" spans="1:11" ht="18" customHeight="1">
      <c r="A29" s="21" t="s">
        <v>123</v>
      </c>
      <c r="B29" s="24" t="s">
        <v>123</v>
      </c>
      <c r="C29" s="24" t="s">
        <v>123</v>
      </c>
      <c r="D29" s="26" t="s">
        <v>123</v>
      </c>
      <c r="E29" s="80" t="s">
        <v>123</v>
      </c>
      <c r="F29" s="80"/>
      <c r="G29" s="103" t="s">
        <v>123</v>
      </c>
      <c r="H29" s="81" t="s">
        <v>123</v>
      </c>
      <c r="I29" s="81"/>
      <c r="J29" s="24" t="s">
        <v>123</v>
      </c>
      <c r="K29" s="29" t="s">
        <v>123</v>
      </c>
    </row>
    <row r="30" spans="1:11" ht="18" customHeight="1">
      <c r="A30" s="21" t="s">
        <v>123</v>
      </c>
      <c r="B30" s="24" t="s">
        <v>123</v>
      </c>
      <c r="C30" s="24" t="s">
        <v>123</v>
      </c>
      <c r="D30" s="26" t="s">
        <v>123</v>
      </c>
      <c r="E30" s="80" t="s">
        <v>123</v>
      </c>
      <c r="F30" s="80"/>
      <c r="G30" s="103" t="s">
        <v>123</v>
      </c>
      <c r="H30" s="81" t="s">
        <v>123</v>
      </c>
      <c r="I30" s="81"/>
      <c r="J30" s="24" t="s">
        <v>123</v>
      </c>
      <c r="K30" s="29" t="s">
        <v>123</v>
      </c>
    </row>
    <row r="31" spans="1:11" ht="18" customHeight="1">
      <c r="A31" s="21" t="s">
        <v>123</v>
      </c>
      <c r="B31" s="24" t="s">
        <v>123</v>
      </c>
      <c r="C31" s="24" t="s">
        <v>123</v>
      </c>
      <c r="D31" s="26" t="s">
        <v>123</v>
      </c>
      <c r="E31" s="80" t="s">
        <v>123</v>
      </c>
      <c r="F31" s="80"/>
      <c r="G31" s="103" t="s">
        <v>123</v>
      </c>
      <c r="H31" s="81" t="s">
        <v>123</v>
      </c>
      <c r="I31" s="81"/>
      <c r="J31" s="24" t="s">
        <v>123</v>
      </c>
      <c r="K31" s="29" t="s">
        <v>123</v>
      </c>
    </row>
    <row r="32" spans="1:11" ht="18" customHeight="1">
      <c r="A32" s="21" t="s">
        <v>123</v>
      </c>
      <c r="B32" s="24" t="s">
        <v>123</v>
      </c>
      <c r="C32" s="24" t="s">
        <v>123</v>
      </c>
      <c r="D32" s="26" t="s">
        <v>123</v>
      </c>
      <c r="E32" s="80" t="s">
        <v>123</v>
      </c>
      <c r="F32" s="80"/>
      <c r="G32" s="103" t="s">
        <v>123</v>
      </c>
      <c r="H32" s="81" t="s">
        <v>123</v>
      </c>
      <c r="I32" s="81"/>
      <c r="J32" s="24" t="s">
        <v>123</v>
      </c>
      <c r="K32" s="29" t="s">
        <v>123</v>
      </c>
    </row>
    <row r="33" spans="1:11" ht="18" customHeight="1">
      <c r="A33" s="21" t="s">
        <v>123</v>
      </c>
      <c r="B33" s="24" t="s">
        <v>123</v>
      </c>
      <c r="C33" s="24" t="s">
        <v>123</v>
      </c>
      <c r="D33" s="26" t="s">
        <v>123</v>
      </c>
      <c r="E33" s="80" t="s">
        <v>123</v>
      </c>
      <c r="F33" s="80"/>
      <c r="G33" s="103" t="s">
        <v>123</v>
      </c>
      <c r="H33" s="81" t="s">
        <v>123</v>
      </c>
      <c r="I33" s="81"/>
      <c r="J33" s="24" t="s">
        <v>123</v>
      </c>
      <c r="K33" s="29" t="s">
        <v>123</v>
      </c>
    </row>
    <row r="34" spans="1:11" ht="18" customHeight="1">
      <c r="A34" s="21" t="s">
        <v>123</v>
      </c>
      <c r="B34" s="24" t="s">
        <v>123</v>
      </c>
      <c r="C34" s="24" t="s">
        <v>123</v>
      </c>
      <c r="D34" s="26" t="s">
        <v>123</v>
      </c>
      <c r="E34" s="80" t="s">
        <v>123</v>
      </c>
      <c r="F34" s="80"/>
      <c r="G34" s="103" t="s">
        <v>123</v>
      </c>
      <c r="H34" s="81" t="s">
        <v>123</v>
      </c>
      <c r="I34" s="81"/>
      <c r="J34" s="24" t="s">
        <v>123</v>
      </c>
      <c r="K34" s="29" t="s">
        <v>123</v>
      </c>
    </row>
    <row r="35" spans="1:11" ht="18" customHeight="1">
      <c r="A35" s="21" t="s">
        <v>123</v>
      </c>
      <c r="B35" s="24" t="s">
        <v>123</v>
      </c>
      <c r="C35" s="24" t="s">
        <v>123</v>
      </c>
      <c r="D35" s="26" t="s">
        <v>123</v>
      </c>
      <c r="E35" s="80" t="s">
        <v>123</v>
      </c>
      <c r="F35" s="80"/>
      <c r="G35" s="103" t="s">
        <v>123</v>
      </c>
      <c r="H35" s="81" t="s">
        <v>123</v>
      </c>
      <c r="I35" s="81"/>
      <c r="J35" s="24" t="s">
        <v>123</v>
      </c>
      <c r="K35" s="29" t="s">
        <v>123</v>
      </c>
    </row>
    <row r="36" spans="1:11" ht="18" customHeight="1">
      <c r="A36" s="86" t="s">
        <v>142</v>
      </c>
      <c r="B36" s="87"/>
      <c r="C36" s="88"/>
      <c r="D36" s="88"/>
      <c r="E36" s="88"/>
      <c r="F36" s="88"/>
      <c r="G36" s="104">
        <f>G4</f>
        <v>0</v>
      </c>
      <c r="H36" s="83" t="s">
        <v>123</v>
      </c>
      <c r="I36" s="83"/>
      <c r="J36" s="25" t="s">
        <v>123</v>
      </c>
      <c r="K36" s="31" t="s">
        <v>123</v>
      </c>
    </row>
    <row r="37" spans="1:11" ht="18" customHeight="1">
      <c r="A37" s="84" t="s">
        <v>137</v>
      </c>
      <c r="B37" s="84"/>
      <c r="C37" s="84"/>
      <c r="D37" s="84"/>
      <c r="E37" s="84"/>
      <c r="F37" s="84" t="s">
        <v>139</v>
      </c>
      <c r="G37" s="84"/>
      <c r="H37" s="84"/>
      <c r="I37" s="84" t="s">
        <v>123</v>
      </c>
      <c r="J37" s="84"/>
      <c r="K37" s="84"/>
    </row>
    <row r="38" spans="1:11" ht="48" customHeight="1">
      <c r="A38" s="84" t="s">
        <v>138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</row>
    <row r="39" spans="1:11" ht="18" customHeight="1">
      <c r="A39" s="84" t="s">
        <v>123</v>
      </c>
      <c r="B39" s="84"/>
      <c r="C39" s="84"/>
      <c r="D39" s="84"/>
      <c r="E39" s="84"/>
      <c r="F39" s="84" t="s">
        <v>123</v>
      </c>
      <c r="G39" s="84"/>
      <c r="H39" s="84"/>
      <c r="I39" s="85" t="s">
        <v>140</v>
      </c>
      <c r="J39" s="85"/>
      <c r="K39" s="85"/>
    </row>
  </sheetData>
  <mergeCells count="80">
    <mergeCell ref="A37:E37"/>
    <mergeCell ref="F37:H37"/>
    <mergeCell ref="I37:K37"/>
    <mergeCell ref="A38:K38"/>
    <mergeCell ref="A39:E39"/>
    <mergeCell ref="F39:H39"/>
    <mergeCell ref="I39:K39"/>
    <mergeCell ref="E34:F34"/>
    <mergeCell ref="H34:I34"/>
    <mergeCell ref="E35:F35"/>
    <mergeCell ref="H35:I35"/>
    <mergeCell ref="A36:F36"/>
    <mergeCell ref="H36:I36"/>
    <mergeCell ref="E31:F31"/>
    <mergeCell ref="H31:I31"/>
    <mergeCell ref="E32:F32"/>
    <mergeCell ref="H32:I32"/>
    <mergeCell ref="E33:F33"/>
    <mergeCell ref="H33:I33"/>
    <mergeCell ref="E28:F28"/>
    <mergeCell ref="H28:I28"/>
    <mergeCell ref="E29:F29"/>
    <mergeCell ref="H29:I29"/>
    <mergeCell ref="E30:F30"/>
    <mergeCell ref="H30:I30"/>
    <mergeCell ref="E25:F25"/>
    <mergeCell ref="H25:I25"/>
    <mergeCell ref="E26:F26"/>
    <mergeCell ref="H26:I26"/>
    <mergeCell ref="E27:F27"/>
    <mergeCell ref="H27:I27"/>
    <mergeCell ref="E22:F22"/>
    <mergeCell ref="H22:I22"/>
    <mergeCell ref="E23:F23"/>
    <mergeCell ref="H23:I23"/>
    <mergeCell ref="E24:F24"/>
    <mergeCell ref="H24:I24"/>
    <mergeCell ref="E19:F19"/>
    <mergeCell ref="H19:I19"/>
    <mergeCell ref="E20:F20"/>
    <mergeCell ref="H20:I20"/>
    <mergeCell ref="E21:F21"/>
    <mergeCell ref="H21:I21"/>
    <mergeCell ref="E16:F16"/>
    <mergeCell ref="H16:I16"/>
    <mergeCell ref="E17:F17"/>
    <mergeCell ref="H17:I17"/>
    <mergeCell ref="E18:F18"/>
    <mergeCell ref="H18:I18"/>
    <mergeCell ref="A13:K13"/>
    <mergeCell ref="A14:E14"/>
    <mergeCell ref="F14:H14"/>
    <mergeCell ref="I14:K14"/>
    <mergeCell ref="E15:F15"/>
    <mergeCell ref="H15:I15"/>
    <mergeCell ref="A10:E10"/>
    <mergeCell ref="F10:H10"/>
    <mergeCell ref="I10:K10"/>
    <mergeCell ref="A11:K11"/>
    <mergeCell ref="A12:E12"/>
    <mergeCell ref="F12:H12"/>
    <mergeCell ref="I12:K12"/>
    <mergeCell ref="E7:F7"/>
    <mergeCell ref="H7:I7"/>
    <mergeCell ref="E8:F8"/>
    <mergeCell ref="H8:I8"/>
    <mergeCell ref="E9:F9"/>
    <mergeCell ref="H9:I9"/>
    <mergeCell ref="E4:F4"/>
    <mergeCell ref="H4:I4"/>
    <mergeCell ref="E5:F5"/>
    <mergeCell ref="H5:I5"/>
    <mergeCell ref="E6:F6"/>
    <mergeCell ref="H6:I6"/>
    <mergeCell ref="A1:K1"/>
    <mergeCell ref="A2:E2"/>
    <mergeCell ref="F2:H2"/>
    <mergeCell ref="I2:K2"/>
    <mergeCell ref="E3:F3"/>
    <mergeCell ref="H3:I3"/>
  </mergeCells>
  <phoneticPr fontId="24" type="noConversion"/>
  <printOptions horizontalCentered="1"/>
  <pageMargins left="0.116416666666667" right="0.116416666666667" top="0.59375" bottom="0" header="0.59375" footer="0"/>
  <pageSetup paperSize="9" orientation="portrait" r:id="rId1"/>
  <rowBreaks count="1" manualBreakCount="1">
    <brk id="1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H35"/>
  <sheetViews>
    <sheetView showGridLines="0" tabSelected="1" workbookViewId="0">
      <selection activeCell="L19" sqref="L19"/>
    </sheetView>
  </sheetViews>
  <sheetFormatPr defaultColWidth="9" defaultRowHeight="11.25"/>
  <cols>
    <col min="1" max="1" width="10.1640625" customWidth="1"/>
    <col min="2" max="2" width="26.83203125" customWidth="1"/>
    <col min="3" max="3" width="29.6640625" customWidth="1"/>
    <col min="4" max="4" width="2.1640625" customWidth="1"/>
    <col min="5" max="5" width="17.83203125" customWidth="1"/>
    <col min="6" max="6" width="0.1640625" customWidth="1"/>
    <col min="7" max="7" width="11.1640625" customWidth="1"/>
    <col min="8" max="8" width="17.6640625" style="105" customWidth="1"/>
  </cols>
  <sheetData>
    <row r="1" spans="1:8" ht="39.75" customHeight="1">
      <c r="A1" s="89" t="s">
        <v>144</v>
      </c>
      <c r="B1" s="89"/>
      <c r="C1" s="89"/>
      <c r="D1" s="89"/>
      <c r="E1" s="89"/>
      <c r="F1" s="89"/>
      <c r="G1" s="90"/>
      <c r="H1" s="90"/>
    </row>
    <row r="2" spans="1:8" ht="28.5" customHeight="1">
      <c r="A2" s="48" t="s">
        <v>167</v>
      </c>
      <c r="B2" s="91"/>
      <c r="C2" s="91"/>
      <c r="D2" s="92" t="s">
        <v>18</v>
      </c>
      <c r="E2" s="92"/>
      <c r="F2" s="92"/>
      <c r="G2" s="93" t="s">
        <v>19</v>
      </c>
      <c r="H2" s="93"/>
    </row>
    <row r="3" spans="1:8" ht="28.5" customHeight="1">
      <c r="A3" s="32" t="s">
        <v>20</v>
      </c>
      <c r="B3" s="34" t="s">
        <v>80</v>
      </c>
      <c r="C3" s="94" t="s">
        <v>122</v>
      </c>
      <c r="D3" s="94"/>
      <c r="E3" s="34" t="s">
        <v>157</v>
      </c>
      <c r="F3" s="94" t="s">
        <v>158</v>
      </c>
      <c r="G3" s="94"/>
      <c r="H3" s="106" t="s">
        <v>161</v>
      </c>
    </row>
    <row r="4" spans="1:8" ht="18" customHeight="1">
      <c r="A4" s="33" t="s">
        <v>21</v>
      </c>
      <c r="B4" s="35" t="s">
        <v>58</v>
      </c>
      <c r="C4" s="95" t="s">
        <v>154</v>
      </c>
      <c r="D4" s="95"/>
      <c r="E4" s="36"/>
      <c r="F4" s="96" t="s">
        <v>149</v>
      </c>
      <c r="G4" s="96"/>
      <c r="H4" s="107">
        <f>H8</f>
        <v>0</v>
      </c>
    </row>
    <row r="5" spans="1:8" ht="28.5" customHeight="1">
      <c r="A5" s="33" t="s">
        <v>145</v>
      </c>
      <c r="B5" s="35" t="s">
        <v>150</v>
      </c>
      <c r="C5" s="95" t="s">
        <v>155</v>
      </c>
      <c r="D5" s="95"/>
      <c r="E5" s="36"/>
      <c r="F5" s="96" t="s">
        <v>65</v>
      </c>
      <c r="G5" s="96"/>
      <c r="H5" s="107"/>
    </row>
    <row r="6" spans="1:8" ht="28.5" customHeight="1">
      <c r="A6" s="33" t="s">
        <v>146</v>
      </c>
      <c r="B6" s="35" t="s">
        <v>151</v>
      </c>
      <c r="C6" s="95" t="s">
        <v>155</v>
      </c>
      <c r="D6" s="95"/>
      <c r="E6" s="36"/>
      <c r="F6" s="96" t="s">
        <v>65</v>
      </c>
      <c r="G6" s="96"/>
      <c r="H6" s="107"/>
    </row>
    <row r="7" spans="1:8" ht="28.5" customHeight="1">
      <c r="A7" s="33" t="s">
        <v>147</v>
      </c>
      <c r="B7" s="35" t="s">
        <v>152</v>
      </c>
      <c r="C7" s="95" t="s">
        <v>155</v>
      </c>
      <c r="D7" s="95"/>
      <c r="E7" s="36"/>
      <c r="F7" s="96" t="s">
        <v>65</v>
      </c>
      <c r="G7" s="96"/>
      <c r="H7" s="107"/>
    </row>
    <row r="8" spans="1:8" ht="28.5" customHeight="1">
      <c r="A8" s="33" t="s">
        <v>148</v>
      </c>
      <c r="B8" s="35" t="s">
        <v>153</v>
      </c>
      <c r="C8" s="95" t="s">
        <v>155</v>
      </c>
      <c r="D8" s="95"/>
      <c r="E8" s="36"/>
      <c r="F8" s="96" t="s">
        <v>159</v>
      </c>
      <c r="G8" s="96"/>
      <c r="H8" s="107">
        <f>0.001*('表-08 分部分项工程和单价措施项目清单与计价表'!J25+'表-11 总价措施项目清单与计价表'!G36)</f>
        <v>0</v>
      </c>
    </row>
    <row r="9" spans="1:8" ht="28.5" customHeight="1">
      <c r="A9" s="33" t="s">
        <v>22</v>
      </c>
      <c r="B9" s="35" t="s">
        <v>59</v>
      </c>
      <c r="C9" s="95" t="s">
        <v>156</v>
      </c>
      <c r="D9" s="95"/>
      <c r="E9" s="36"/>
      <c r="F9" s="96" t="s">
        <v>160</v>
      </c>
      <c r="G9" s="96"/>
      <c r="H9" s="107">
        <f>0.09*('表-08 分部分项工程和单价措施项目清单与计价表'!J25+'表-11 总价措施项目清单与计价表'!G36+'表-13 规费、税金项目清单与计价表'!H4)</f>
        <v>0</v>
      </c>
    </row>
    <row r="10" spans="1:8" ht="18" customHeight="1">
      <c r="A10" s="33" t="s">
        <v>149</v>
      </c>
      <c r="B10" s="35" t="s">
        <v>149</v>
      </c>
      <c r="C10" s="95" t="s">
        <v>149</v>
      </c>
      <c r="D10" s="95"/>
      <c r="E10" s="36" t="s">
        <v>149</v>
      </c>
      <c r="F10" s="96" t="s">
        <v>149</v>
      </c>
      <c r="G10" s="96"/>
      <c r="H10" s="107" t="s">
        <v>149</v>
      </c>
    </row>
    <row r="11" spans="1:8" ht="18" customHeight="1">
      <c r="A11" s="33" t="s">
        <v>149</v>
      </c>
      <c r="B11" s="35" t="s">
        <v>149</v>
      </c>
      <c r="C11" s="95" t="s">
        <v>149</v>
      </c>
      <c r="D11" s="95"/>
      <c r="E11" s="36" t="s">
        <v>149</v>
      </c>
      <c r="F11" s="96" t="s">
        <v>149</v>
      </c>
      <c r="G11" s="96"/>
      <c r="H11" s="107" t="s">
        <v>149</v>
      </c>
    </row>
    <row r="12" spans="1:8" ht="18" customHeight="1">
      <c r="A12" s="33" t="s">
        <v>149</v>
      </c>
      <c r="B12" s="35" t="s">
        <v>149</v>
      </c>
      <c r="C12" s="95" t="s">
        <v>149</v>
      </c>
      <c r="D12" s="95"/>
      <c r="E12" s="36" t="s">
        <v>149</v>
      </c>
      <c r="F12" s="96" t="s">
        <v>149</v>
      </c>
      <c r="G12" s="96"/>
      <c r="H12" s="107" t="s">
        <v>149</v>
      </c>
    </row>
    <row r="13" spans="1:8" ht="18" customHeight="1">
      <c r="A13" s="33" t="s">
        <v>149</v>
      </c>
      <c r="B13" s="35" t="s">
        <v>149</v>
      </c>
      <c r="C13" s="95" t="s">
        <v>149</v>
      </c>
      <c r="D13" s="95"/>
      <c r="E13" s="36" t="s">
        <v>149</v>
      </c>
      <c r="F13" s="96" t="s">
        <v>149</v>
      </c>
      <c r="G13" s="96"/>
      <c r="H13" s="107" t="s">
        <v>149</v>
      </c>
    </row>
    <row r="14" spans="1:8" ht="18" customHeight="1">
      <c r="A14" s="33" t="s">
        <v>149</v>
      </c>
      <c r="B14" s="35" t="s">
        <v>149</v>
      </c>
      <c r="C14" s="95" t="s">
        <v>149</v>
      </c>
      <c r="D14" s="95"/>
      <c r="E14" s="36" t="s">
        <v>149</v>
      </c>
      <c r="F14" s="96" t="s">
        <v>149</v>
      </c>
      <c r="G14" s="96"/>
      <c r="H14" s="107" t="s">
        <v>149</v>
      </c>
    </row>
    <row r="15" spans="1:8" ht="18" customHeight="1">
      <c r="A15" s="33" t="s">
        <v>149</v>
      </c>
      <c r="B15" s="35" t="s">
        <v>149</v>
      </c>
      <c r="C15" s="95" t="s">
        <v>149</v>
      </c>
      <c r="D15" s="95"/>
      <c r="E15" s="36" t="s">
        <v>149</v>
      </c>
      <c r="F15" s="96" t="s">
        <v>149</v>
      </c>
      <c r="G15" s="96"/>
      <c r="H15" s="107" t="s">
        <v>149</v>
      </c>
    </row>
    <row r="16" spans="1:8" ht="18" customHeight="1">
      <c r="A16" s="33" t="s">
        <v>149</v>
      </c>
      <c r="B16" s="35" t="s">
        <v>149</v>
      </c>
      <c r="C16" s="95" t="s">
        <v>149</v>
      </c>
      <c r="D16" s="95"/>
      <c r="E16" s="36" t="s">
        <v>149</v>
      </c>
      <c r="F16" s="96" t="s">
        <v>149</v>
      </c>
      <c r="G16" s="96"/>
      <c r="H16" s="107" t="s">
        <v>149</v>
      </c>
    </row>
    <row r="17" spans="1:8" ht="18" customHeight="1">
      <c r="A17" s="33" t="s">
        <v>149</v>
      </c>
      <c r="B17" s="35" t="s">
        <v>149</v>
      </c>
      <c r="C17" s="95" t="s">
        <v>149</v>
      </c>
      <c r="D17" s="95"/>
      <c r="E17" s="36" t="s">
        <v>149</v>
      </c>
      <c r="F17" s="96" t="s">
        <v>149</v>
      </c>
      <c r="G17" s="96"/>
      <c r="H17" s="107" t="s">
        <v>149</v>
      </c>
    </row>
    <row r="18" spans="1:8" ht="18" customHeight="1">
      <c r="A18" s="33" t="s">
        <v>149</v>
      </c>
      <c r="B18" s="35" t="s">
        <v>149</v>
      </c>
      <c r="C18" s="95" t="s">
        <v>149</v>
      </c>
      <c r="D18" s="95"/>
      <c r="E18" s="36" t="s">
        <v>149</v>
      </c>
      <c r="F18" s="96" t="s">
        <v>149</v>
      </c>
      <c r="G18" s="96"/>
      <c r="H18" s="107" t="s">
        <v>149</v>
      </c>
    </row>
    <row r="19" spans="1:8" ht="18" customHeight="1">
      <c r="A19" s="33" t="s">
        <v>149</v>
      </c>
      <c r="B19" s="35" t="s">
        <v>149</v>
      </c>
      <c r="C19" s="95" t="s">
        <v>149</v>
      </c>
      <c r="D19" s="95"/>
      <c r="E19" s="36" t="s">
        <v>149</v>
      </c>
      <c r="F19" s="96" t="s">
        <v>149</v>
      </c>
      <c r="G19" s="96"/>
      <c r="H19" s="107" t="s">
        <v>149</v>
      </c>
    </row>
    <row r="20" spans="1:8" ht="18" customHeight="1">
      <c r="A20" s="33" t="s">
        <v>149</v>
      </c>
      <c r="B20" s="35" t="s">
        <v>149</v>
      </c>
      <c r="C20" s="95" t="s">
        <v>149</v>
      </c>
      <c r="D20" s="95"/>
      <c r="E20" s="36" t="s">
        <v>149</v>
      </c>
      <c r="F20" s="96" t="s">
        <v>149</v>
      </c>
      <c r="G20" s="96"/>
      <c r="H20" s="107" t="s">
        <v>149</v>
      </c>
    </row>
    <row r="21" spans="1:8" ht="18" customHeight="1">
      <c r="A21" s="33" t="s">
        <v>149</v>
      </c>
      <c r="B21" s="35" t="s">
        <v>149</v>
      </c>
      <c r="C21" s="95" t="s">
        <v>149</v>
      </c>
      <c r="D21" s="95"/>
      <c r="E21" s="36" t="s">
        <v>149</v>
      </c>
      <c r="F21" s="96" t="s">
        <v>149</v>
      </c>
      <c r="G21" s="96"/>
      <c r="H21" s="107" t="s">
        <v>149</v>
      </c>
    </row>
    <row r="22" spans="1:8" ht="18" customHeight="1">
      <c r="A22" s="33" t="s">
        <v>149</v>
      </c>
      <c r="B22" s="35" t="s">
        <v>149</v>
      </c>
      <c r="C22" s="95" t="s">
        <v>149</v>
      </c>
      <c r="D22" s="95"/>
      <c r="E22" s="36" t="s">
        <v>149</v>
      </c>
      <c r="F22" s="96" t="s">
        <v>149</v>
      </c>
      <c r="G22" s="96"/>
      <c r="H22" s="107" t="s">
        <v>149</v>
      </c>
    </row>
    <row r="23" spans="1:8" ht="18" customHeight="1">
      <c r="A23" s="33" t="s">
        <v>149</v>
      </c>
      <c r="B23" s="35" t="s">
        <v>149</v>
      </c>
      <c r="C23" s="95" t="s">
        <v>149</v>
      </c>
      <c r="D23" s="95"/>
      <c r="E23" s="36" t="s">
        <v>149</v>
      </c>
      <c r="F23" s="96" t="s">
        <v>149</v>
      </c>
      <c r="G23" s="96"/>
      <c r="H23" s="107" t="s">
        <v>149</v>
      </c>
    </row>
    <row r="24" spans="1:8" ht="18" customHeight="1">
      <c r="A24" s="33" t="s">
        <v>149</v>
      </c>
      <c r="B24" s="35" t="s">
        <v>149</v>
      </c>
      <c r="C24" s="95" t="s">
        <v>149</v>
      </c>
      <c r="D24" s="95"/>
      <c r="E24" s="36" t="s">
        <v>149</v>
      </c>
      <c r="F24" s="96" t="s">
        <v>149</v>
      </c>
      <c r="G24" s="96"/>
      <c r="H24" s="107" t="s">
        <v>149</v>
      </c>
    </row>
    <row r="25" spans="1:8" ht="18" customHeight="1">
      <c r="A25" s="33" t="s">
        <v>149</v>
      </c>
      <c r="B25" s="35" t="s">
        <v>149</v>
      </c>
      <c r="C25" s="95" t="s">
        <v>149</v>
      </c>
      <c r="D25" s="95"/>
      <c r="E25" s="36" t="s">
        <v>149</v>
      </c>
      <c r="F25" s="96" t="s">
        <v>149</v>
      </c>
      <c r="G25" s="96"/>
      <c r="H25" s="107" t="s">
        <v>149</v>
      </c>
    </row>
    <row r="26" spans="1:8" ht="18" customHeight="1">
      <c r="A26" s="33" t="s">
        <v>149</v>
      </c>
      <c r="B26" s="35" t="s">
        <v>149</v>
      </c>
      <c r="C26" s="95" t="s">
        <v>149</v>
      </c>
      <c r="D26" s="95"/>
      <c r="E26" s="36" t="s">
        <v>149</v>
      </c>
      <c r="F26" s="96" t="s">
        <v>149</v>
      </c>
      <c r="G26" s="96"/>
      <c r="H26" s="107" t="s">
        <v>149</v>
      </c>
    </row>
    <row r="27" spans="1:8" ht="18" customHeight="1">
      <c r="A27" s="33" t="s">
        <v>149</v>
      </c>
      <c r="B27" s="35" t="s">
        <v>149</v>
      </c>
      <c r="C27" s="95" t="s">
        <v>149</v>
      </c>
      <c r="D27" s="95"/>
      <c r="E27" s="36" t="s">
        <v>149</v>
      </c>
      <c r="F27" s="96" t="s">
        <v>149</v>
      </c>
      <c r="G27" s="96"/>
      <c r="H27" s="107" t="s">
        <v>149</v>
      </c>
    </row>
    <row r="28" spans="1:8" ht="18" customHeight="1">
      <c r="A28" s="33" t="s">
        <v>149</v>
      </c>
      <c r="B28" s="35" t="s">
        <v>149</v>
      </c>
      <c r="C28" s="95" t="s">
        <v>149</v>
      </c>
      <c r="D28" s="95"/>
      <c r="E28" s="36" t="s">
        <v>149</v>
      </c>
      <c r="F28" s="96" t="s">
        <v>149</v>
      </c>
      <c r="G28" s="96"/>
      <c r="H28" s="107" t="s">
        <v>149</v>
      </c>
    </row>
    <row r="29" spans="1:8" ht="18" customHeight="1">
      <c r="A29" s="33" t="s">
        <v>149</v>
      </c>
      <c r="B29" s="35" t="s">
        <v>149</v>
      </c>
      <c r="C29" s="95" t="s">
        <v>149</v>
      </c>
      <c r="D29" s="95"/>
      <c r="E29" s="36" t="s">
        <v>149</v>
      </c>
      <c r="F29" s="96" t="s">
        <v>149</v>
      </c>
      <c r="G29" s="96"/>
      <c r="H29" s="107" t="s">
        <v>149</v>
      </c>
    </row>
    <row r="30" spans="1:8" ht="18" customHeight="1">
      <c r="A30" s="33" t="s">
        <v>149</v>
      </c>
      <c r="B30" s="35" t="s">
        <v>149</v>
      </c>
      <c r="C30" s="95" t="s">
        <v>149</v>
      </c>
      <c r="D30" s="95"/>
      <c r="E30" s="36" t="s">
        <v>149</v>
      </c>
      <c r="F30" s="96" t="s">
        <v>149</v>
      </c>
      <c r="G30" s="96"/>
      <c r="H30" s="107" t="s">
        <v>149</v>
      </c>
    </row>
    <row r="31" spans="1:8" ht="18" customHeight="1">
      <c r="A31" s="33" t="s">
        <v>149</v>
      </c>
      <c r="B31" s="35" t="s">
        <v>149</v>
      </c>
      <c r="C31" s="95" t="s">
        <v>149</v>
      </c>
      <c r="D31" s="95"/>
      <c r="E31" s="36" t="s">
        <v>149</v>
      </c>
      <c r="F31" s="96" t="s">
        <v>149</v>
      </c>
      <c r="G31" s="96"/>
      <c r="H31" s="107" t="s">
        <v>149</v>
      </c>
    </row>
    <row r="32" spans="1:8" ht="18" customHeight="1">
      <c r="A32" s="33" t="s">
        <v>149</v>
      </c>
      <c r="B32" s="35" t="s">
        <v>149</v>
      </c>
      <c r="C32" s="95" t="s">
        <v>149</v>
      </c>
      <c r="D32" s="95"/>
      <c r="E32" s="36" t="s">
        <v>149</v>
      </c>
      <c r="F32" s="96" t="s">
        <v>149</v>
      </c>
      <c r="G32" s="96"/>
      <c r="H32" s="107" t="s">
        <v>149</v>
      </c>
    </row>
    <row r="33" spans="1:8" ht="18" customHeight="1">
      <c r="A33" s="97" t="s">
        <v>142</v>
      </c>
      <c r="B33" s="98"/>
      <c r="C33" s="98"/>
      <c r="D33" s="98"/>
      <c r="E33" s="98"/>
      <c r="F33" s="98"/>
      <c r="G33" s="98"/>
      <c r="H33" s="108"/>
    </row>
    <row r="34" spans="1:8" ht="18" customHeight="1">
      <c r="A34" s="99" t="s">
        <v>162</v>
      </c>
      <c r="B34" s="99"/>
      <c r="C34" s="99"/>
      <c r="D34" s="100" t="s">
        <v>139</v>
      </c>
      <c r="E34" s="100"/>
      <c r="F34" s="100"/>
      <c r="G34" s="100"/>
      <c r="H34" s="100"/>
    </row>
    <row r="35" spans="1:8" ht="18" customHeight="1">
      <c r="A35" s="99" t="s">
        <v>149</v>
      </c>
      <c r="B35" s="99"/>
      <c r="C35" s="99"/>
      <c r="D35" s="100" t="s">
        <v>149</v>
      </c>
      <c r="E35" s="100"/>
      <c r="F35" s="100"/>
      <c r="G35" s="101" t="s">
        <v>163</v>
      </c>
      <c r="H35" s="101"/>
    </row>
  </sheetData>
  <mergeCells count="70">
    <mergeCell ref="A34:C34"/>
    <mergeCell ref="D34:H34"/>
    <mergeCell ref="A35:C35"/>
    <mergeCell ref="D35:F35"/>
    <mergeCell ref="G35:H35"/>
    <mergeCell ref="C31:D31"/>
    <mergeCell ref="F31:G31"/>
    <mergeCell ref="C32:D32"/>
    <mergeCell ref="F32:G32"/>
    <mergeCell ref="A33:G33"/>
    <mergeCell ref="C28:D28"/>
    <mergeCell ref="F28:G28"/>
    <mergeCell ref="C29:D29"/>
    <mergeCell ref="F29:G29"/>
    <mergeCell ref="C30:D30"/>
    <mergeCell ref="F30:G30"/>
    <mergeCell ref="C25:D25"/>
    <mergeCell ref="F25:G25"/>
    <mergeCell ref="C26:D26"/>
    <mergeCell ref="F26:G26"/>
    <mergeCell ref="C27:D27"/>
    <mergeCell ref="F27:G27"/>
    <mergeCell ref="C22:D22"/>
    <mergeCell ref="F22:G22"/>
    <mergeCell ref="C23:D23"/>
    <mergeCell ref="F23:G23"/>
    <mergeCell ref="C24:D24"/>
    <mergeCell ref="F24:G24"/>
    <mergeCell ref="C19:D19"/>
    <mergeCell ref="F19:G19"/>
    <mergeCell ref="C20:D20"/>
    <mergeCell ref="F20:G20"/>
    <mergeCell ref="C21:D21"/>
    <mergeCell ref="F21:G21"/>
    <mergeCell ref="C16:D16"/>
    <mergeCell ref="F16:G16"/>
    <mergeCell ref="C17:D17"/>
    <mergeCell ref="F17:G17"/>
    <mergeCell ref="C18:D18"/>
    <mergeCell ref="F18:G18"/>
    <mergeCell ref="C13:D13"/>
    <mergeCell ref="F13:G13"/>
    <mergeCell ref="C14:D14"/>
    <mergeCell ref="F14:G14"/>
    <mergeCell ref="C15:D15"/>
    <mergeCell ref="F15:G15"/>
    <mergeCell ref="C10:D10"/>
    <mergeCell ref="F10:G10"/>
    <mergeCell ref="C11:D11"/>
    <mergeCell ref="F11:G11"/>
    <mergeCell ref="C12:D12"/>
    <mergeCell ref="F12:G12"/>
    <mergeCell ref="C7:D7"/>
    <mergeCell ref="F7:G7"/>
    <mergeCell ref="C8:D8"/>
    <mergeCell ref="F8:G8"/>
    <mergeCell ref="C9:D9"/>
    <mergeCell ref="F9:G9"/>
    <mergeCell ref="C4:D4"/>
    <mergeCell ref="F4:G4"/>
    <mergeCell ref="C5:D5"/>
    <mergeCell ref="F5:G5"/>
    <mergeCell ref="C6:D6"/>
    <mergeCell ref="F6:G6"/>
    <mergeCell ref="A1:H1"/>
    <mergeCell ref="A2:C2"/>
    <mergeCell ref="D2:F2"/>
    <mergeCell ref="G2:H2"/>
    <mergeCell ref="C3:D3"/>
    <mergeCell ref="F3:G3"/>
  </mergeCells>
  <phoneticPr fontId="24" type="noConversion"/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扉-3 投标总价扉页</vt:lpstr>
      <vt:lpstr>表-04 单位工程投标报价汇总表</vt:lpstr>
      <vt:lpstr>表-08 分部分项工程和单价措施项目清单与计价表</vt:lpstr>
      <vt:lpstr>表-11 总价措施项目清单与计价表</vt:lpstr>
      <vt:lpstr>表-13 规费、税金项目清单与计价表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张锦</cp:lastModifiedBy>
  <dcterms:created xsi:type="dcterms:W3CDTF">2019-04-25T10:56:20Z</dcterms:created>
  <dcterms:modified xsi:type="dcterms:W3CDTF">2019-04-25T03:27:03Z</dcterms:modified>
</cp:coreProperties>
</file>