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763" windowHeight="7884"/>
  </bookViews>
  <sheets>
    <sheet name="业务拓展部编制0309" sheetId="1" r:id="rId1"/>
  </sheets>
  <definedNames>
    <definedName name="_xlnm._FilterDatabase" localSheetId="0" hidden="1">业务拓展部编制0309!$A$4:$K$94</definedName>
    <definedName name="_xlnm.Print_Titles" localSheetId="0">业务拓展部编制0309!$1:$4</definedName>
  </definedNames>
  <calcPr calcId="144525"/>
</workbook>
</file>

<file path=xl/comments1.xml><?xml version="1.0" encoding="utf-8"?>
<comments xmlns="http://schemas.openxmlformats.org/spreadsheetml/2006/main">
  <authors>
    <author>lenovo</author>
  </authors>
  <commentList>
    <comment ref="B49" authorId="0">
      <text>
        <r>
          <rPr>
            <b/>
            <sz val="9"/>
            <rFont val="Tahoma"/>
            <charset val="134"/>
          </rPr>
          <t>lenovo: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人和化工店，固定资产账是“六层宿舍大楼”</t>
        </r>
      </text>
    </comment>
  </commentList>
</comments>
</file>

<file path=xl/sharedStrings.xml><?xml version="1.0" encoding="utf-8"?>
<sst xmlns="http://schemas.openxmlformats.org/spreadsheetml/2006/main" count="259" uniqueCount="178">
  <si>
    <t>白云区供销总公司部分物业测绘报价清单</t>
  </si>
  <si>
    <t>序  号</t>
  </si>
  <si>
    <t>物业名称</t>
  </si>
  <si>
    <t>现门牌号码</t>
  </si>
  <si>
    <t>建筑面积（m2）</t>
  </si>
  <si>
    <t>用地面积（m2）</t>
  </si>
  <si>
    <t>测绘类型</t>
  </si>
  <si>
    <t>房产测绘、地籍测绘
费用</t>
  </si>
  <si>
    <t>备注</t>
  </si>
  <si>
    <t>拟测房屋面积</t>
  </si>
  <si>
    <t>拟测用地面积</t>
  </si>
  <si>
    <t>房产测绘单价</t>
  </si>
  <si>
    <t>房产测绘费</t>
  </si>
  <si>
    <t>地籍图测绘费</t>
  </si>
  <si>
    <t>红卫门市部</t>
  </si>
  <si>
    <t>白云区鹤龙三路5号</t>
  </si>
  <si>
    <t>房产测绘</t>
  </si>
  <si>
    <t>地籍测绘</t>
  </si>
  <si>
    <t>2处物业在一个区域</t>
  </si>
  <si>
    <t>反应锯车间</t>
  </si>
  <si>
    <t>新洲仓库</t>
  </si>
  <si>
    <t>新港东路79-1</t>
  </si>
  <si>
    <t>丰鑫花园商场三楼</t>
  </si>
  <si>
    <t>白云区人和镇106国道人和路段</t>
  </si>
  <si>
    <t>人和天时大夏</t>
  </si>
  <si>
    <t>白云区人和镇鹤龙六路8号</t>
  </si>
  <si>
    <t>三元里百货店</t>
  </si>
  <si>
    <r>
      <rPr>
        <sz val="10"/>
        <rFont val="宋体"/>
        <charset val="134"/>
      </rPr>
      <t>三元里群英大街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号</t>
    </r>
  </si>
  <si>
    <t>抗英大街水果店(现品之冠零食店、2间水果店)</t>
  </si>
  <si>
    <t>三元里抗英大街14号北侧</t>
  </si>
  <si>
    <t>张亮麻辣烫</t>
  </si>
  <si>
    <t>（现潮汕面馆租用）</t>
  </si>
  <si>
    <t>广北店</t>
  </si>
  <si>
    <r>
      <rPr>
        <sz val="10"/>
        <rFont val="宋体"/>
        <charset val="134"/>
      </rPr>
      <t>机场新街一幢</t>
    </r>
    <r>
      <rPr>
        <sz val="10"/>
        <rFont val="Times New Roman"/>
        <charset val="134"/>
      </rPr>
      <t>,101</t>
    </r>
    <r>
      <rPr>
        <sz val="10"/>
        <rFont val="宋体"/>
        <charset val="134"/>
      </rPr>
      <t>幢之一</t>
    </r>
  </si>
  <si>
    <t>新市供贸楼首层</t>
  </si>
  <si>
    <t>机场路1083号</t>
  </si>
  <si>
    <t>新市供贸楼2-3层</t>
  </si>
  <si>
    <t>新市广场副楼（现新市好又多租用首层办公室）</t>
  </si>
  <si>
    <t>新市广场设备房（现新市好又多租用设备房）</t>
  </si>
  <si>
    <t>嘉禾综合商场</t>
  </si>
  <si>
    <t>证:白云区新市镇加禾旧广花路西侧，证：广花路西侧加禾墟东街68号,4号,加禾东横街20号,12号</t>
  </si>
  <si>
    <t>4处物业在一个区域</t>
  </si>
  <si>
    <t>嘉禾酒家</t>
  </si>
  <si>
    <t>加禾饼场</t>
  </si>
  <si>
    <t>加禾百货仓库两层(旧托儿所)</t>
  </si>
  <si>
    <t>原加禾旧废品店</t>
  </si>
  <si>
    <t>加禾北街</t>
  </si>
  <si>
    <t>加禾陶瓷店仓库</t>
  </si>
  <si>
    <t>广州市白云区加和东横街5-1号</t>
  </si>
  <si>
    <t>龙归商场（龙归复建商铺）</t>
  </si>
  <si>
    <t>证：白云区龙归镇龙归墟公路北17－19号</t>
  </si>
  <si>
    <t>三元里食杂店（食杂宿舍）</t>
  </si>
  <si>
    <t>三元里抗英大街79号</t>
  </si>
  <si>
    <t>石井3、5、7、9号商铺</t>
  </si>
  <si>
    <t>白云区石井镇升平下街3、5、7、9号</t>
  </si>
  <si>
    <t>石井百货首、二层</t>
  </si>
  <si>
    <t>石井石潭路32号</t>
  </si>
  <si>
    <t>机房</t>
  </si>
  <si>
    <t>石井原华侨店</t>
  </si>
  <si>
    <t>白云区石井升平前街2号（首层）</t>
  </si>
  <si>
    <t>石井石沙路11号房屋</t>
  </si>
  <si>
    <t>白云区石井石沙路11号</t>
  </si>
  <si>
    <t>石井槎头鑫丰酒店</t>
  </si>
  <si>
    <t>广州市白云区西槎路1297号</t>
  </si>
  <si>
    <t>龙归大院</t>
  </si>
  <si>
    <t>白云区龙归镇广花公路南282号</t>
  </si>
  <si>
    <t>石井沙贝茶楼药批中心店</t>
  </si>
  <si>
    <t>白云区石井镇沙贝大街94、96、98号</t>
  </si>
  <si>
    <t>石井沙贝生资店</t>
  </si>
  <si>
    <t>白云区石井镇沙贝大街102、104号</t>
  </si>
  <si>
    <t>石井沙贝副食店药店百货店</t>
  </si>
  <si>
    <t>白云区石井镇沙贝大街126、128、130号</t>
  </si>
  <si>
    <t>石井联和房屋</t>
  </si>
  <si>
    <t>马务村联和大街6-8号（首层）</t>
  </si>
  <si>
    <t>石井松南综合楼首、二层</t>
  </si>
  <si>
    <t>松南大街19、21号</t>
  </si>
  <si>
    <t>太和丰兴广场（原太和社农药店、化工店、日杂店二楼、山农店、日杂仓、农药仓、日杂商店、生产资料办公室、农资三楼宿舍）</t>
  </si>
  <si>
    <t>白云区太和镇朝亮中路18、20、22、24、26号</t>
  </si>
  <si>
    <t>太和农采站</t>
  </si>
  <si>
    <t>太和镇和意二街26、28号，楼上27号</t>
  </si>
  <si>
    <t>高增综合店</t>
  </si>
  <si>
    <t>人和镇高增大街22、24、26、28号</t>
  </si>
  <si>
    <t>高增大院</t>
  </si>
  <si>
    <t>高增山货门市部</t>
  </si>
  <si>
    <t>高增红楼（磷肥仓库、磷安仓库）</t>
  </si>
  <si>
    <t>人和镇高增大街14号</t>
  </si>
  <si>
    <t>人和酱场（人和采场）</t>
  </si>
  <si>
    <t>人和镇人和墟西街70号后座</t>
  </si>
  <si>
    <t>和溢商场（新综合商场）</t>
  </si>
  <si>
    <t>广州市白云区人和镇鹤龙六路50、52、54号</t>
  </si>
  <si>
    <t>人和办公室大院（社部办公大楼）</t>
  </si>
  <si>
    <t>人和镇人和墟大街31.33.35号及人和中街2.4.6.8.10.12.14.16.18号</t>
  </si>
  <si>
    <t>流溪饭店</t>
  </si>
  <si>
    <t>人和镇人和墟桥头2号</t>
  </si>
  <si>
    <t>人江路口地块（六层宿舍大楼）</t>
  </si>
  <si>
    <t>人和镇人和墟新街8号</t>
  </si>
  <si>
    <t>江高供销社中山岭职工宿舍</t>
  </si>
  <si>
    <t>江高镇交通后街一巷19-23号</t>
  </si>
  <si>
    <t>江村酒店</t>
  </si>
  <si>
    <t>白云区江高镇爱国东路37号</t>
  </si>
  <si>
    <t>江高供销社旧办公室及高塘商场（爱国西路21-29号）</t>
  </si>
  <si>
    <t>白云区江高镇爱国西路21-27全幢,29-33首层</t>
  </si>
  <si>
    <t>江高供销社车队楼房（交通路32号房屋）</t>
  </si>
  <si>
    <t xml:space="preserve">
白云区江高镇交通路32号</t>
  </si>
  <si>
    <t>爱国东路80号房屋之一</t>
  </si>
  <si>
    <t>白云区江高镇爱国东路80号</t>
  </si>
  <si>
    <t>蚌湖职工宿舍</t>
  </si>
  <si>
    <t>蚌湖墟大同街29、31、33、35号</t>
  </si>
  <si>
    <t>7处物业在一个区域</t>
  </si>
  <si>
    <t>蚌湖酱油厂</t>
  </si>
  <si>
    <t>蚌湖墟东街5号</t>
  </si>
  <si>
    <t>蚌湖农药仓</t>
  </si>
  <si>
    <t>蚌湖墟大街16号</t>
  </si>
  <si>
    <t>蚌湖五金店</t>
  </si>
  <si>
    <t>蚌湖墟中街4、6号</t>
  </si>
  <si>
    <t>蚌湖碳氨仓</t>
  </si>
  <si>
    <t>蚌湖墟镇湖大街7号</t>
  </si>
  <si>
    <t>蚌湖农具店</t>
  </si>
  <si>
    <t>蚌湖墟中街1、3、5号</t>
  </si>
  <si>
    <t>蚌湖山货仓</t>
  </si>
  <si>
    <t>蚌湖墟中街7号</t>
  </si>
  <si>
    <t>竹料饭堂</t>
  </si>
  <si>
    <t>白云区竹料镇新胜南街14号</t>
  </si>
  <si>
    <t>竹料马蹄仓</t>
  </si>
  <si>
    <t>白云区竹料镇新胜南街18号</t>
  </si>
  <si>
    <t>陈洞中心店</t>
  </si>
  <si>
    <t>良沙路陈洞段714号</t>
  </si>
  <si>
    <t>良田肥料仓</t>
  </si>
  <si>
    <t>良田旧圩北街11号</t>
  </si>
  <si>
    <t>肥料店、饭堂（原良田职工饭堂）</t>
  </si>
  <si>
    <t>良田旧圩北街19号</t>
  </si>
  <si>
    <t>竹料茶楼</t>
  </si>
  <si>
    <t>证：白云区竹料镇竹料大街82号,竹料中街2、4、6号</t>
  </si>
  <si>
    <t>竹料酱料场</t>
  </si>
  <si>
    <t>白云区竹料镇竹料大街136号</t>
  </si>
  <si>
    <t>竹料山农仓</t>
  </si>
  <si>
    <t>竹料镇中心街一巷17号</t>
  </si>
  <si>
    <t>白沙综合店</t>
  </si>
  <si>
    <t>白沙村</t>
  </si>
  <si>
    <t>中和氨水站、中和肥料、百货（中和肥料店）</t>
  </si>
  <si>
    <t>竹料镇中和路318,322,324号</t>
  </si>
  <si>
    <t>3处物业在一个区域</t>
  </si>
  <si>
    <t>中和收购站（中和磷肥仓）</t>
  </si>
  <si>
    <t>竹料镇中和墟</t>
  </si>
  <si>
    <t>中和中心店、饭堂</t>
  </si>
  <si>
    <t>钟落潭购物中心扩建(二期)(原药店、发廊、日杂租用)</t>
  </si>
  <si>
    <t>钟落潭供销社办公室</t>
  </si>
  <si>
    <t>白云区钟落潭镇福龙路79号二层</t>
  </si>
  <si>
    <t>维新大厦</t>
  </si>
  <si>
    <t>白云区钟落潭镇维新街11号二层</t>
  </si>
  <si>
    <t>钟落潭百货商场</t>
  </si>
  <si>
    <t>白云区钟落潭镇福龙路89号商场</t>
  </si>
  <si>
    <t>钟落潭生产资料仓</t>
  </si>
  <si>
    <t>白云区钟落潭镇大塘路33号</t>
  </si>
  <si>
    <t>新和生产资料</t>
  </si>
  <si>
    <t>白云区钟落潭镇新和西街38－56号</t>
  </si>
  <si>
    <t>此地块与新和西街33号物业同属一宗地</t>
  </si>
  <si>
    <t>钟鸣楼</t>
  </si>
  <si>
    <t>白云区钟落潭镇福龙路91号旧茶楼</t>
  </si>
  <si>
    <t>糕点场后仓、维新街旧饼场后仓</t>
  </si>
  <si>
    <t>白云区钟落潭镇维新街旧饼场后仓</t>
  </si>
  <si>
    <t>钟落潭供销社旧办公室（首层）</t>
  </si>
  <si>
    <t>白云区钟落潭镇庙前街8--10号</t>
  </si>
  <si>
    <t>沙岗岭厂房钟落潭肥料仓(原蓄电池厂租用)</t>
  </si>
  <si>
    <t>白云区钟落潭镇沙岗岭路60号</t>
  </si>
  <si>
    <t>沙岗岭厂房钟落潭沙岗岭煤油仓(原士多店租用)</t>
  </si>
  <si>
    <t>沙岗岭厂房原业高鞋厂(原拉杆箱厂租用)</t>
  </si>
  <si>
    <t>广兴塑料厂(原白云区襄葛塑料厂租用)</t>
  </si>
  <si>
    <t>白云区钟落潭镇新和西街33号</t>
  </si>
  <si>
    <t>电房(原白云区襄葛塑料厂租用)</t>
  </si>
  <si>
    <t>新和旧百货(原塑料颗粒厂租用)</t>
  </si>
  <si>
    <t>神山供销社综合楼</t>
  </si>
  <si>
    <t>广州市白云区神山镇神山大道63号</t>
  </si>
  <si>
    <t>小计</t>
  </si>
  <si>
    <t>税费</t>
  </si>
  <si>
    <t>按税率6%计取</t>
  </si>
  <si>
    <t>总费用金额</t>
  </si>
  <si>
    <t>说明：拟测房产测绘业务共63宗，测绘房产面积约12.1万平方米；地籍测绘业务17宗，测绘地面积约7万平方米；
报价填报要求：房产测绘业务以实际测绘的面积数为计量基数计算房产测绘服务费，每平方测绘费包干，报价单位需填报房产测绘单价以及房产测绘费；地籍测绘业务以实际发生宗数为计量基数计算地籍测绘服务费，按照地块的现状情况，综合考虑测绘难度、界址点个数、测绘面积数等因素，以每宗地测绘费包干，报价单位仅填需测项目地籍测绘单价。报价单位所报价格已含税费，差旅费、测量费等一切完成该服务的费用。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</si>
</sst>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#,##0.00_ "/>
  </numFmts>
  <fonts count="35">
    <font>
      <sz val="11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b/>
      <sz val="24"/>
      <name val="宋体"/>
      <charset val="134"/>
    </font>
    <font>
      <b/>
      <sz val="28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Times New Roman"/>
      <charset val="134"/>
    </font>
    <font>
      <sz val="9"/>
      <name val="Tahoma"/>
      <charset val="134"/>
    </font>
    <font>
      <b/>
      <sz val="9"/>
      <name val="Tahoma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43" fontId="1" fillId="0" borderId="0">
      <alignment vertical="top"/>
      <protection locked="0"/>
    </xf>
    <xf numFmtId="0" fontId="17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17" borderId="11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8" fillId="22" borderId="13" applyNumberFormat="0" applyAlignment="0" applyProtection="0">
      <alignment vertical="center"/>
    </xf>
    <xf numFmtId="0" fontId="27" fillId="22" borderId="9" applyNumberFormat="0" applyAlignment="0" applyProtection="0">
      <alignment vertical="center"/>
    </xf>
    <xf numFmtId="0" fontId="29" fillId="31" borderId="14" applyNumberForma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 applyAlignment="1" applyProtection="1">
      <alignment horizontal="center" vertical="center"/>
      <protection locked="0"/>
    </xf>
    <xf numFmtId="0" fontId="0" fillId="0" borderId="0" xfId="0" applyFont="1" applyFill="1" applyAlignment="1" applyProtection="1">
      <alignment horizontal="left" vertical="center"/>
      <protection locked="0"/>
    </xf>
    <xf numFmtId="177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77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 applyProtection="1">
      <alignment horizontal="center" vertical="center" wrapText="1" shrinkToFit="1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177" fontId="6" fillId="0" borderId="1" xfId="0" applyNumberFormat="1" applyFont="1" applyFill="1" applyBorder="1" applyAlignment="1">
      <alignment horizontal="center" vertical="center"/>
    </xf>
    <xf numFmtId="177" fontId="6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6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177" fontId="0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vertical="center" wrapText="1"/>
    </xf>
    <xf numFmtId="177" fontId="0" fillId="0" borderId="3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 applyProtection="1">
      <alignment horizontal="center" vertical="center" wrapText="1"/>
      <protection locked="0"/>
    </xf>
    <xf numFmtId="177" fontId="0" fillId="0" borderId="4" xfId="0" applyNumberFormat="1" applyFont="1" applyFill="1" applyBorder="1" applyAlignment="1">
      <alignment horizontal="center" vertical="center"/>
    </xf>
    <xf numFmtId="177" fontId="8" fillId="0" borderId="3" xfId="0" applyNumberFormat="1" applyFont="1" applyFill="1" applyBorder="1" applyAlignment="1">
      <alignment horizontal="center" vertical="center" wrapText="1" shrinkToFit="1"/>
    </xf>
    <xf numFmtId="177" fontId="8" fillId="0" borderId="5" xfId="0" applyNumberFormat="1" applyFont="1" applyFill="1" applyBorder="1" applyAlignment="1">
      <alignment horizontal="center" vertical="center" wrapText="1" shrinkToFit="1"/>
    </xf>
    <xf numFmtId="0" fontId="7" fillId="0" borderId="5" xfId="0" applyFont="1" applyFill="1" applyBorder="1" applyAlignment="1">
      <alignment horizontal="center" vertical="center" wrapText="1"/>
    </xf>
    <xf numFmtId="177" fontId="8" fillId="0" borderId="4" xfId="0" applyNumberFormat="1" applyFont="1" applyFill="1" applyBorder="1" applyAlignment="1">
      <alignment horizontal="center" vertical="center" wrapText="1" shrinkToFit="1"/>
    </xf>
    <xf numFmtId="177" fontId="8" fillId="0" borderId="1" xfId="0" applyNumberFormat="1" applyFont="1" applyFill="1" applyBorder="1" applyAlignment="1">
      <alignment horizontal="center" vertical="center" wrapText="1" shrinkToFit="1"/>
    </xf>
    <xf numFmtId="177" fontId="0" fillId="0" borderId="1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 applyProtection="1">
      <alignment horizontal="center" vertical="center"/>
      <protection locked="0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177" fontId="0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177" fontId="8" fillId="0" borderId="1" xfId="0" applyNumberFormat="1" applyFont="1" applyFill="1" applyBorder="1" applyAlignment="1">
      <alignment horizontal="center" vertical="center" shrinkToFit="1"/>
    </xf>
    <xf numFmtId="176" fontId="7" fillId="0" borderId="3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7" fillId="0" borderId="5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 shrinkToFit="1"/>
      <protection locked="0"/>
    </xf>
    <xf numFmtId="0" fontId="8" fillId="0" borderId="1" xfId="0" applyFont="1" applyFill="1" applyBorder="1" applyAlignment="1" applyProtection="1">
      <alignment horizontal="left" vertical="center" wrapText="1" shrinkToFit="1"/>
      <protection locked="0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wrapText="1" shrinkToFit="1"/>
    </xf>
    <xf numFmtId="177" fontId="8" fillId="0" borderId="3" xfId="0" applyNumberFormat="1" applyFont="1" applyFill="1" applyBorder="1" applyAlignment="1">
      <alignment horizontal="center" vertical="center" wrapText="1"/>
    </xf>
    <xf numFmtId="177" fontId="8" fillId="0" borderId="5" xfId="0" applyNumberFormat="1" applyFont="1" applyFill="1" applyBorder="1" applyAlignment="1">
      <alignment horizontal="center" vertical="center" wrapText="1"/>
    </xf>
    <xf numFmtId="177" fontId="8" fillId="0" borderId="4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 applyProtection="1">
      <alignment horizontal="left" vertical="center"/>
      <protection locked="0"/>
    </xf>
    <xf numFmtId="0" fontId="0" fillId="0" borderId="1" xfId="0" applyFont="1" applyFill="1" applyBorder="1" applyAlignment="1" applyProtection="1">
      <alignment horizontal="left" vertical="center"/>
      <protection locked="0"/>
    </xf>
    <xf numFmtId="176" fontId="7" fillId="0" borderId="1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 applyProtection="1">
      <alignment horizontal="center" vertical="center"/>
      <protection locked="0"/>
    </xf>
    <xf numFmtId="0" fontId="9" fillId="0" borderId="7" xfId="0" applyFont="1" applyFill="1" applyBorder="1" applyAlignment="1" applyProtection="1">
      <alignment horizontal="center" vertical="center"/>
      <protection locked="0"/>
    </xf>
    <xf numFmtId="176" fontId="10" fillId="0" borderId="6" xfId="0" applyNumberFormat="1" applyFont="1" applyFill="1" applyBorder="1" applyAlignment="1">
      <alignment horizontal="center" vertical="center"/>
    </xf>
    <xf numFmtId="176" fontId="10" fillId="0" borderId="7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left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>
      <alignment vertical="center"/>
    </xf>
    <xf numFmtId="176" fontId="7" fillId="0" borderId="1" xfId="0" applyNumberFormat="1" applyFont="1" applyFill="1" applyBorder="1" applyAlignment="1">
      <alignment vertical="center" wrapText="1"/>
    </xf>
    <xf numFmtId="0" fontId="9" fillId="0" borderId="2" xfId="0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0"/>
  <sheetViews>
    <sheetView tabSelected="1" zoomScale="80" zoomScaleNormal="80" workbookViewId="0">
      <pane xSplit="2" ySplit="4" topLeftCell="C116" activePane="bottomRight" state="frozen"/>
      <selection/>
      <selection pane="topRight"/>
      <selection pane="bottomLeft"/>
      <selection pane="bottomRight" activeCell="K41" sqref="K41:K44"/>
    </sheetView>
  </sheetViews>
  <sheetFormatPr defaultColWidth="9" defaultRowHeight="14.4"/>
  <cols>
    <col min="1" max="1" width="5.62962962962963" style="7" customWidth="1"/>
    <col min="2" max="2" width="25.6296296296296" style="8" customWidth="1"/>
    <col min="3" max="3" width="20.6296296296296" style="8" customWidth="1"/>
    <col min="4" max="5" width="12.6296296296296" style="9" customWidth="1"/>
    <col min="6" max="7" width="9.62962962962963" style="10" customWidth="1"/>
    <col min="8" max="8" width="10.6296296296296" style="10" customWidth="1"/>
    <col min="9" max="10" width="10.6296296296296" style="11" customWidth="1"/>
    <col min="11" max="11" width="10.6296296296296" style="10" customWidth="1"/>
    <col min="12" max="16384" width="9" style="1"/>
  </cols>
  <sheetData>
    <row r="1" ht="30" customHeight="1" spans="1:1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="1" customFormat="1" ht="20" customHeight="1" spans="1:1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</row>
    <row r="3" s="2" customFormat="1" ht="44" customHeight="1" spans="1:11">
      <c r="A3" s="14" t="s">
        <v>1</v>
      </c>
      <c r="B3" s="14" t="s">
        <v>2</v>
      </c>
      <c r="C3" s="14" t="s">
        <v>3</v>
      </c>
      <c r="D3" s="15" t="s">
        <v>4</v>
      </c>
      <c r="E3" s="16" t="s">
        <v>5</v>
      </c>
      <c r="F3" s="16" t="s">
        <v>6</v>
      </c>
      <c r="G3" s="16"/>
      <c r="H3" s="17" t="s">
        <v>7</v>
      </c>
      <c r="I3" s="17"/>
      <c r="J3" s="17"/>
      <c r="K3" s="16" t="s">
        <v>8</v>
      </c>
    </row>
    <row r="4" s="2" customFormat="1" ht="45.95" customHeight="1" spans="1:11">
      <c r="A4" s="14"/>
      <c r="B4" s="14"/>
      <c r="C4" s="14"/>
      <c r="D4" s="15" t="s">
        <v>9</v>
      </c>
      <c r="E4" s="18" t="s">
        <v>10</v>
      </c>
      <c r="F4" s="16"/>
      <c r="G4" s="16"/>
      <c r="H4" s="16" t="s">
        <v>11</v>
      </c>
      <c r="I4" s="17" t="s">
        <v>12</v>
      </c>
      <c r="J4" s="17" t="s">
        <v>13</v>
      </c>
      <c r="K4" s="16"/>
    </row>
    <row r="5" s="3" customFormat="1" ht="25" customHeight="1" spans="1:11">
      <c r="A5" s="19">
        <v>1</v>
      </c>
      <c r="B5" s="20" t="s">
        <v>14</v>
      </c>
      <c r="C5" s="21" t="s">
        <v>15</v>
      </c>
      <c r="D5" s="22">
        <f>2475.78+822.59</f>
        <v>3298.37</v>
      </c>
      <c r="E5" s="23">
        <v>7207.01</v>
      </c>
      <c r="F5" s="24" t="s">
        <v>16</v>
      </c>
      <c r="G5" s="24" t="s">
        <v>17</v>
      </c>
      <c r="H5" s="25"/>
      <c r="I5" s="54"/>
      <c r="J5" s="54"/>
      <c r="K5" s="24" t="s">
        <v>18</v>
      </c>
    </row>
    <row r="6" s="3" customFormat="1" ht="25" customHeight="1" spans="1:11">
      <c r="A6" s="19"/>
      <c r="B6" s="20" t="s">
        <v>19</v>
      </c>
      <c r="C6" s="21"/>
      <c r="D6" s="22">
        <v>342.89</v>
      </c>
      <c r="E6" s="26"/>
      <c r="F6" s="27"/>
      <c r="G6" s="27"/>
      <c r="H6" s="25"/>
      <c r="I6" s="54"/>
      <c r="J6" s="55"/>
      <c r="K6" s="27"/>
    </row>
    <row r="7" s="3" customFormat="1" ht="25" customHeight="1" spans="1:11">
      <c r="A7" s="19">
        <v>2</v>
      </c>
      <c r="B7" s="20" t="s">
        <v>20</v>
      </c>
      <c r="C7" s="20" t="s">
        <v>21</v>
      </c>
      <c r="D7" s="22">
        <v>1200</v>
      </c>
      <c r="E7" s="22">
        <v>2643</v>
      </c>
      <c r="F7" s="25" t="s">
        <v>16</v>
      </c>
      <c r="G7" s="25" t="s">
        <v>17</v>
      </c>
      <c r="H7" s="24"/>
      <c r="I7" s="54"/>
      <c r="J7" s="56"/>
      <c r="K7" s="25"/>
    </row>
    <row r="8" s="4" customFormat="1" ht="25" customHeight="1" spans="1:11">
      <c r="A8" s="19">
        <v>3</v>
      </c>
      <c r="B8" s="20" t="s">
        <v>22</v>
      </c>
      <c r="C8" s="20" t="s">
        <v>23</v>
      </c>
      <c r="D8" s="22">
        <v>2327.5</v>
      </c>
      <c r="E8" s="22">
        <v>18106</v>
      </c>
      <c r="F8" s="25" t="s">
        <v>16</v>
      </c>
      <c r="G8" s="25" t="s">
        <v>17</v>
      </c>
      <c r="H8" s="24"/>
      <c r="I8" s="54"/>
      <c r="J8" s="56"/>
      <c r="K8" s="25"/>
    </row>
    <row r="9" s="3" customFormat="1" ht="25" customHeight="1" spans="1:11">
      <c r="A9" s="19">
        <v>4</v>
      </c>
      <c r="B9" s="20" t="s">
        <v>24</v>
      </c>
      <c r="C9" s="20" t="s">
        <v>25</v>
      </c>
      <c r="D9" s="22">
        <f>677+10510.27</f>
        <v>11187.27</v>
      </c>
      <c r="E9" s="22"/>
      <c r="F9" s="25" t="s">
        <v>16</v>
      </c>
      <c r="G9" s="25"/>
      <c r="H9" s="24"/>
      <c r="I9" s="54"/>
      <c r="J9" s="56"/>
      <c r="K9" s="25"/>
    </row>
    <row r="10" s="5" customFormat="1" ht="25" customHeight="1" spans="1:11">
      <c r="A10" s="28">
        <v>5</v>
      </c>
      <c r="B10" s="29" t="s">
        <v>26</v>
      </c>
      <c r="C10" s="29" t="s">
        <v>27</v>
      </c>
      <c r="D10" s="30">
        <v>735.84</v>
      </c>
      <c r="E10" s="31"/>
      <c r="F10" s="25" t="s">
        <v>16</v>
      </c>
      <c r="G10" s="25"/>
      <c r="H10" s="24"/>
      <c r="I10" s="54"/>
      <c r="J10" s="56"/>
      <c r="K10" s="25"/>
    </row>
    <row r="11" s="5" customFormat="1" ht="25" customHeight="1" spans="1:11">
      <c r="A11" s="28">
        <v>6</v>
      </c>
      <c r="B11" s="32" t="s">
        <v>28</v>
      </c>
      <c r="C11" s="33" t="s">
        <v>29</v>
      </c>
      <c r="D11" s="30">
        <v>11.32</v>
      </c>
      <c r="E11" s="31"/>
      <c r="F11" s="25" t="s">
        <v>16</v>
      </c>
      <c r="G11" s="34"/>
      <c r="H11" s="25"/>
      <c r="I11" s="54"/>
      <c r="J11" s="56"/>
      <c r="K11" s="34"/>
    </row>
    <row r="12" s="5" customFormat="1" ht="25" customHeight="1" spans="1:11">
      <c r="A12" s="28"/>
      <c r="B12" s="29" t="s">
        <v>30</v>
      </c>
      <c r="C12" s="33"/>
      <c r="D12" s="30">
        <v>90</v>
      </c>
      <c r="E12" s="31"/>
      <c r="F12" s="25"/>
      <c r="G12" s="34"/>
      <c r="H12" s="25"/>
      <c r="I12" s="54"/>
      <c r="J12" s="56"/>
      <c r="K12" s="34"/>
    </row>
    <row r="13" s="5" customFormat="1" ht="25" customHeight="1" spans="1:11">
      <c r="A13" s="28"/>
      <c r="B13" s="29" t="s">
        <v>31</v>
      </c>
      <c r="C13" s="33"/>
      <c r="D13" s="30">
        <v>44.35</v>
      </c>
      <c r="E13" s="31"/>
      <c r="F13" s="25"/>
      <c r="G13" s="34"/>
      <c r="H13" s="25"/>
      <c r="I13" s="54"/>
      <c r="J13" s="56"/>
      <c r="K13" s="34"/>
    </row>
    <row r="14" s="5" customFormat="1" ht="25" customHeight="1" spans="1:11">
      <c r="A14" s="28">
        <v>7</v>
      </c>
      <c r="B14" s="29" t="s">
        <v>32</v>
      </c>
      <c r="C14" s="29" t="s">
        <v>33</v>
      </c>
      <c r="D14" s="30">
        <v>156.15</v>
      </c>
      <c r="E14" s="31"/>
      <c r="F14" s="25" t="s">
        <v>16</v>
      </c>
      <c r="G14" s="25"/>
      <c r="H14" s="24"/>
      <c r="I14" s="54"/>
      <c r="J14" s="56"/>
      <c r="K14" s="25"/>
    </row>
    <row r="15" s="5" customFormat="1" ht="25" customHeight="1" spans="1:11">
      <c r="A15" s="28">
        <v>8</v>
      </c>
      <c r="B15" s="29" t="s">
        <v>34</v>
      </c>
      <c r="C15" s="32" t="s">
        <v>35</v>
      </c>
      <c r="D15" s="35">
        <v>1151.6</v>
      </c>
      <c r="E15" s="31"/>
      <c r="F15" s="25" t="s">
        <v>16</v>
      </c>
      <c r="G15" s="34"/>
      <c r="H15" s="25"/>
      <c r="I15" s="54"/>
      <c r="J15" s="56"/>
      <c r="K15" s="34"/>
    </row>
    <row r="16" s="5" customFormat="1" ht="25" customHeight="1" spans="1:11">
      <c r="A16" s="28"/>
      <c r="B16" s="29" t="s">
        <v>36</v>
      </c>
      <c r="C16" s="36"/>
      <c r="D16" s="37"/>
      <c r="E16" s="31"/>
      <c r="F16" s="25"/>
      <c r="G16" s="34"/>
      <c r="H16" s="25"/>
      <c r="I16" s="54"/>
      <c r="J16" s="56"/>
      <c r="K16" s="34"/>
    </row>
    <row r="17" s="5" customFormat="1" ht="25" customHeight="1" spans="1:11">
      <c r="A17" s="28">
        <v>9</v>
      </c>
      <c r="B17" s="29" t="s">
        <v>37</v>
      </c>
      <c r="C17" s="33"/>
      <c r="D17" s="30">
        <v>802</v>
      </c>
      <c r="E17" s="31"/>
      <c r="F17" s="25" t="s">
        <v>16</v>
      </c>
      <c r="G17" s="34"/>
      <c r="H17" s="25"/>
      <c r="I17" s="54"/>
      <c r="J17" s="56"/>
      <c r="K17" s="25"/>
    </row>
    <row r="18" s="5" customFormat="1" ht="25" customHeight="1" spans="1:11">
      <c r="A18" s="28"/>
      <c r="B18" s="29" t="s">
        <v>38</v>
      </c>
      <c r="C18" s="33"/>
      <c r="D18" s="30">
        <v>1343.5</v>
      </c>
      <c r="E18" s="31"/>
      <c r="F18" s="25" t="s">
        <v>16</v>
      </c>
      <c r="G18" s="34"/>
      <c r="H18" s="25"/>
      <c r="I18" s="54"/>
      <c r="J18" s="56"/>
      <c r="K18" s="25"/>
    </row>
    <row r="19" s="5" customFormat="1" ht="25" customHeight="1" spans="1:11">
      <c r="A19" s="28">
        <v>10</v>
      </c>
      <c r="B19" s="29" t="s">
        <v>39</v>
      </c>
      <c r="C19" s="29" t="s">
        <v>40</v>
      </c>
      <c r="D19" s="38">
        <f>2777.53+9101.51</f>
        <v>11879.04</v>
      </c>
      <c r="E19" s="38">
        <v>3679.85</v>
      </c>
      <c r="F19" s="25" t="s">
        <v>16</v>
      </c>
      <c r="G19" s="24" t="s">
        <v>17</v>
      </c>
      <c r="H19" s="24"/>
      <c r="I19" s="54"/>
      <c r="J19" s="54"/>
      <c r="K19" s="25" t="s">
        <v>41</v>
      </c>
    </row>
    <row r="20" s="5" customFormat="1" ht="25" customHeight="1" spans="1:11">
      <c r="A20" s="28"/>
      <c r="B20" s="29" t="s">
        <v>42</v>
      </c>
      <c r="C20" s="29"/>
      <c r="D20" s="39"/>
      <c r="E20" s="39"/>
      <c r="F20" s="25"/>
      <c r="G20" s="40"/>
      <c r="H20" s="40"/>
      <c r="I20" s="57"/>
      <c r="J20" s="57"/>
      <c r="K20" s="25"/>
    </row>
    <row r="21" s="5" customFormat="1" ht="25" customHeight="1" spans="1:11">
      <c r="A21" s="28"/>
      <c r="B21" s="29" t="s">
        <v>43</v>
      </c>
      <c r="C21" s="29"/>
      <c r="D21" s="39"/>
      <c r="E21" s="39"/>
      <c r="F21" s="25"/>
      <c r="G21" s="40"/>
      <c r="H21" s="40"/>
      <c r="I21" s="57"/>
      <c r="J21" s="57"/>
      <c r="K21" s="25"/>
    </row>
    <row r="22" s="5" customFormat="1" ht="25" customHeight="1" spans="1:11">
      <c r="A22" s="28"/>
      <c r="B22" s="29" t="s">
        <v>44</v>
      </c>
      <c r="C22" s="29"/>
      <c r="D22" s="41"/>
      <c r="E22" s="41"/>
      <c r="F22" s="25"/>
      <c r="G22" s="27"/>
      <c r="H22" s="40"/>
      <c r="I22" s="57"/>
      <c r="J22" s="55"/>
      <c r="K22" s="25"/>
    </row>
    <row r="23" s="5" customFormat="1" ht="25" customHeight="1" spans="1:11">
      <c r="A23" s="28">
        <v>11</v>
      </c>
      <c r="B23" s="29" t="s">
        <v>45</v>
      </c>
      <c r="C23" s="29" t="s">
        <v>46</v>
      </c>
      <c r="D23" s="30">
        <v>1080.4</v>
      </c>
      <c r="E23" s="42"/>
      <c r="F23" s="25" t="s">
        <v>16</v>
      </c>
      <c r="G23" s="25"/>
      <c r="H23" s="24"/>
      <c r="I23" s="54"/>
      <c r="J23" s="56"/>
      <c r="K23" s="25"/>
    </row>
    <row r="24" s="5" customFormat="1" ht="25" customHeight="1" spans="1:11">
      <c r="A24" s="28">
        <v>12</v>
      </c>
      <c r="B24" s="29" t="s">
        <v>47</v>
      </c>
      <c r="C24" s="29" t="s">
        <v>48</v>
      </c>
      <c r="D24" s="43">
        <v>2556.8</v>
      </c>
      <c r="E24" s="42"/>
      <c r="F24" s="25" t="s">
        <v>16</v>
      </c>
      <c r="G24" s="25"/>
      <c r="H24" s="24"/>
      <c r="I24" s="54"/>
      <c r="J24" s="56"/>
      <c r="K24" s="25"/>
    </row>
    <row r="25" s="5" customFormat="1" ht="25" customHeight="1" spans="1:11">
      <c r="A25" s="28">
        <v>13</v>
      </c>
      <c r="B25" s="29" t="s">
        <v>49</v>
      </c>
      <c r="C25" s="29" t="s">
        <v>50</v>
      </c>
      <c r="D25" s="30">
        <v>1221.68</v>
      </c>
      <c r="E25" s="42"/>
      <c r="F25" s="25" t="s">
        <v>16</v>
      </c>
      <c r="G25" s="25"/>
      <c r="H25" s="24"/>
      <c r="I25" s="54"/>
      <c r="J25" s="56"/>
      <c r="K25" s="25"/>
    </row>
    <row r="26" s="5" customFormat="1" ht="25" customHeight="1" spans="1:11">
      <c r="A26" s="44">
        <v>14</v>
      </c>
      <c r="B26" s="32" t="s">
        <v>51</v>
      </c>
      <c r="C26" s="32" t="s">
        <v>52</v>
      </c>
      <c r="D26" s="35">
        <v>920</v>
      </c>
      <c r="E26" s="38"/>
      <c r="F26" s="24" t="s">
        <v>16</v>
      </c>
      <c r="G26" s="24"/>
      <c r="H26" s="24"/>
      <c r="I26" s="54"/>
      <c r="J26" s="56"/>
      <c r="K26" s="24"/>
    </row>
    <row r="27" s="5" customFormat="1" ht="25" customHeight="1" spans="1:11">
      <c r="A27" s="28">
        <v>15</v>
      </c>
      <c r="B27" s="29" t="s">
        <v>53</v>
      </c>
      <c r="C27" s="29" t="s">
        <v>54</v>
      </c>
      <c r="D27" s="30">
        <v>1658.71</v>
      </c>
      <c r="E27" s="42"/>
      <c r="F27" s="25" t="s">
        <v>16</v>
      </c>
      <c r="G27" s="25"/>
      <c r="H27" s="24"/>
      <c r="I27" s="54"/>
      <c r="J27" s="56"/>
      <c r="K27" s="25"/>
    </row>
    <row r="28" s="5" customFormat="1" ht="25" customHeight="1" spans="1:11">
      <c r="A28" s="28">
        <v>16</v>
      </c>
      <c r="B28" s="32" t="s">
        <v>55</v>
      </c>
      <c r="C28" s="32" t="s">
        <v>56</v>
      </c>
      <c r="D28" s="38">
        <v>1894.58</v>
      </c>
      <c r="E28" s="38"/>
      <c r="F28" s="45" t="s">
        <v>16</v>
      </c>
      <c r="G28" s="46"/>
      <c r="H28" s="47"/>
      <c r="I28" s="54"/>
      <c r="J28" s="56"/>
      <c r="K28" s="47"/>
    </row>
    <row r="29" s="5" customFormat="1" ht="25" customHeight="1" spans="1:11">
      <c r="A29" s="28"/>
      <c r="B29" s="29" t="s">
        <v>57</v>
      </c>
      <c r="C29" s="29"/>
      <c r="D29" s="31">
        <v>30</v>
      </c>
      <c r="E29" s="42"/>
      <c r="F29" s="48"/>
      <c r="G29" s="46"/>
      <c r="H29" s="47"/>
      <c r="I29" s="54"/>
      <c r="J29" s="56"/>
      <c r="K29" s="47"/>
    </row>
    <row r="30" s="5" customFormat="1" ht="25" customHeight="1" spans="1:11">
      <c r="A30" s="28">
        <v>17</v>
      </c>
      <c r="B30" s="29" t="s">
        <v>58</v>
      </c>
      <c r="C30" s="29" t="s">
        <v>59</v>
      </c>
      <c r="D30" s="30">
        <v>80</v>
      </c>
      <c r="E30" s="42"/>
      <c r="F30" s="25" t="s">
        <v>16</v>
      </c>
      <c r="G30" s="25"/>
      <c r="H30" s="24"/>
      <c r="I30" s="54"/>
      <c r="J30" s="56"/>
      <c r="K30" s="25"/>
    </row>
    <row r="31" s="5" customFormat="1" ht="25" customHeight="1" spans="1:11">
      <c r="A31" s="28">
        <v>18</v>
      </c>
      <c r="B31" s="29" t="s">
        <v>60</v>
      </c>
      <c r="C31" s="29" t="s">
        <v>61</v>
      </c>
      <c r="D31" s="30">
        <v>198</v>
      </c>
      <c r="E31" s="42"/>
      <c r="F31" s="25" t="s">
        <v>16</v>
      </c>
      <c r="G31" s="25"/>
      <c r="H31" s="24"/>
      <c r="I31" s="54"/>
      <c r="J31" s="56"/>
      <c r="K31" s="25"/>
    </row>
    <row r="32" s="5" customFormat="1" ht="25" customHeight="1" spans="1:11">
      <c r="A32" s="28">
        <v>19</v>
      </c>
      <c r="B32" s="29" t="s">
        <v>62</v>
      </c>
      <c r="C32" s="29" t="s">
        <v>63</v>
      </c>
      <c r="D32" s="30">
        <v>1412.04</v>
      </c>
      <c r="E32" s="42"/>
      <c r="F32" s="25" t="s">
        <v>16</v>
      </c>
      <c r="G32" s="25"/>
      <c r="H32" s="24"/>
      <c r="I32" s="54"/>
      <c r="J32" s="56"/>
      <c r="K32" s="25"/>
    </row>
    <row r="33" s="5" customFormat="1" ht="25" customHeight="1" spans="1:11">
      <c r="A33" s="28">
        <v>20</v>
      </c>
      <c r="B33" s="29" t="s">
        <v>64</v>
      </c>
      <c r="C33" s="29" t="s">
        <v>65</v>
      </c>
      <c r="D33" s="30">
        <v>1156.15</v>
      </c>
      <c r="E33" s="42"/>
      <c r="F33" s="25" t="s">
        <v>16</v>
      </c>
      <c r="G33" s="25"/>
      <c r="H33" s="24"/>
      <c r="I33" s="54"/>
      <c r="J33" s="56"/>
      <c r="K33" s="25"/>
    </row>
    <row r="34" s="5" customFormat="1" ht="25" customHeight="1" spans="1:11">
      <c r="A34" s="28">
        <v>21</v>
      </c>
      <c r="B34" s="29" t="s">
        <v>66</v>
      </c>
      <c r="C34" s="29" t="s">
        <v>67</v>
      </c>
      <c r="D34" s="30">
        <v>819.58</v>
      </c>
      <c r="E34" s="42"/>
      <c r="F34" s="25" t="s">
        <v>16</v>
      </c>
      <c r="G34" s="25"/>
      <c r="H34" s="24"/>
      <c r="I34" s="54"/>
      <c r="J34" s="56"/>
      <c r="K34" s="25"/>
    </row>
    <row r="35" s="5" customFormat="1" ht="25" customHeight="1" spans="1:11">
      <c r="A35" s="28">
        <v>22</v>
      </c>
      <c r="B35" s="29" t="s">
        <v>68</v>
      </c>
      <c r="C35" s="29" t="s">
        <v>69</v>
      </c>
      <c r="D35" s="30">
        <v>353.35</v>
      </c>
      <c r="E35" s="42"/>
      <c r="F35" s="25" t="s">
        <v>16</v>
      </c>
      <c r="G35" s="25"/>
      <c r="H35" s="24"/>
      <c r="I35" s="54"/>
      <c r="J35" s="56"/>
      <c r="K35" s="25"/>
    </row>
    <row r="36" s="5" customFormat="1" ht="25" customHeight="1" spans="1:11">
      <c r="A36" s="28">
        <v>23</v>
      </c>
      <c r="B36" s="29" t="s">
        <v>70</v>
      </c>
      <c r="C36" s="29" t="s">
        <v>71</v>
      </c>
      <c r="D36" s="30">
        <v>372.45</v>
      </c>
      <c r="E36" s="42"/>
      <c r="F36" s="25" t="s">
        <v>16</v>
      </c>
      <c r="G36" s="25"/>
      <c r="H36" s="24"/>
      <c r="I36" s="54"/>
      <c r="J36" s="56"/>
      <c r="K36" s="25"/>
    </row>
    <row r="37" s="5" customFormat="1" ht="25" customHeight="1" spans="1:11">
      <c r="A37" s="28">
        <v>24</v>
      </c>
      <c r="B37" s="29" t="s">
        <v>72</v>
      </c>
      <c r="C37" s="29" t="s">
        <v>73</v>
      </c>
      <c r="D37" s="30">
        <v>1335</v>
      </c>
      <c r="E37" s="42"/>
      <c r="F37" s="24" t="s">
        <v>16</v>
      </c>
      <c r="G37" s="34"/>
      <c r="H37" s="25"/>
      <c r="I37" s="54"/>
      <c r="J37" s="56"/>
      <c r="K37" s="25"/>
    </row>
    <row r="38" s="5" customFormat="1" ht="25" customHeight="1" spans="1:11">
      <c r="A38" s="28">
        <v>25</v>
      </c>
      <c r="B38" s="29" t="s">
        <v>74</v>
      </c>
      <c r="C38" s="29" t="s">
        <v>75</v>
      </c>
      <c r="D38" s="30">
        <v>450.2</v>
      </c>
      <c r="E38" s="42"/>
      <c r="F38" s="27"/>
      <c r="G38" s="34"/>
      <c r="H38" s="25"/>
      <c r="I38" s="54"/>
      <c r="J38" s="56"/>
      <c r="K38" s="25"/>
    </row>
    <row r="39" s="6" customFormat="1" ht="25" customHeight="1" spans="1:11">
      <c r="A39" s="28">
        <v>26</v>
      </c>
      <c r="B39" s="29" t="s">
        <v>76</v>
      </c>
      <c r="C39" s="29" t="s">
        <v>77</v>
      </c>
      <c r="D39" s="30">
        <v>2460.7</v>
      </c>
      <c r="E39" s="42"/>
      <c r="F39" s="25" t="s">
        <v>16</v>
      </c>
      <c r="G39" s="25"/>
      <c r="H39" s="24"/>
      <c r="I39" s="54"/>
      <c r="J39" s="56"/>
      <c r="K39" s="25"/>
    </row>
    <row r="40" s="6" customFormat="1" ht="25" customHeight="1" spans="1:11">
      <c r="A40" s="28">
        <v>27</v>
      </c>
      <c r="B40" s="29" t="s">
        <v>78</v>
      </c>
      <c r="C40" s="29" t="s">
        <v>79</v>
      </c>
      <c r="D40" s="42">
        <v>314</v>
      </c>
      <c r="E40" s="42"/>
      <c r="F40" s="25" t="s">
        <v>16</v>
      </c>
      <c r="G40" s="25"/>
      <c r="H40" s="24"/>
      <c r="I40" s="54"/>
      <c r="J40" s="56"/>
      <c r="K40" s="25"/>
    </row>
    <row r="41" s="5" customFormat="1" ht="25" customHeight="1" spans="1:11">
      <c r="A41" s="28">
        <v>28</v>
      </c>
      <c r="B41" s="29" t="s">
        <v>80</v>
      </c>
      <c r="C41" s="33" t="s">
        <v>81</v>
      </c>
      <c r="D41" s="35">
        <v>3587.9</v>
      </c>
      <c r="E41" s="38">
        <v>5141.3</v>
      </c>
      <c r="F41" s="49" t="s">
        <v>16</v>
      </c>
      <c r="G41" s="24" t="s">
        <v>17</v>
      </c>
      <c r="H41" s="24"/>
      <c r="I41" s="54"/>
      <c r="J41" s="54"/>
      <c r="K41" s="54" t="s">
        <v>41</v>
      </c>
    </row>
    <row r="42" s="5" customFormat="1" ht="25" customHeight="1" spans="1:11">
      <c r="A42" s="28"/>
      <c r="B42" s="29" t="s">
        <v>82</v>
      </c>
      <c r="C42" s="33"/>
      <c r="D42" s="50"/>
      <c r="E42" s="39"/>
      <c r="F42" s="51"/>
      <c r="G42" s="40"/>
      <c r="H42" s="40"/>
      <c r="I42" s="57"/>
      <c r="J42" s="57"/>
      <c r="K42" s="57"/>
    </row>
    <row r="43" s="5" customFormat="1" ht="25" customHeight="1" spans="1:11">
      <c r="A43" s="28"/>
      <c r="B43" s="29" t="s">
        <v>83</v>
      </c>
      <c r="C43" s="33"/>
      <c r="D43" s="37"/>
      <c r="E43" s="41"/>
      <c r="F43" s="52"/>
      <c r="G43" s="40"/>
      <c r="H43" s="40"/>
      <c r="I43" s="57"/>
      <c r="J43" s="57"/>
      <c r="K43" s="57"/>
    </row>
    <row r="44" s="5" customFormat="1" ht="25" customHeight="1" spans="1:11">
      <c r="A44" s="28">
        <v>29</v>
      </c>
      <c r="B44" s="29" t="s">
        <v>84</v>
      </c>
      <c r="C44" s="29" t="s">
        <v>85</v>
      </c>
      <c r="D44" s="30">
        <v>3758.59</v>
      </c>
      <c r="E44" s="42">
        <v>2946.8</v>
      </c>
      <c r="F44" s="25" t="s">
        <v>16</v>
      </c>
      <c r="G44" s="27"/>
      <c r="H44" s="24"/>
      <c r="I44" s="54"/>
      <c r="J44" s="55"/>
      <c r="K44" s="55"/>
    </row>
    <row r="45" s="5" customFormat="1" ht="25" customHeight="1" spans="1:11">
      <c r="A45" s="28">
        <v>30</v>
      </c>
      <c r="B45" s="29" t="s">
        <v>86</v>
      </c>
      <c r="C45" s="29" t="s">
        <v>87</v>
      </c>
      <c r="D45" s="30">
        <v>93.8</v>
      </c>
      <c r="E45" s="42"/>
      <c r="F45" s="25" t="s">
        <v>16</v>
      </c>
      <c r="G45" s="25"/>
      <c r="H45" s="24"/>
      <c r="I45" s="54"/>
      <c r="J45" s="56"/>
      <c r="K45" s="25"/>
    </row>
    <row r="46" s="5" customFormat="1" ht="25" customHeight="1" spans="1:11">
      <c r="A46" s="28">
        <v>31</v>
      </c>
      <c r="B46" s="29" t="s">
        <v>88</v>
      </c>
      <c r="C46" s="29" t="s">
        <v>89</v>
      </c>
      <c r="D46" s="30">
        <v>4611</v>
      </c>
      <c r="E46" s="42">
        <v>3717</v>
      </c>
      <c r="F46" s="25" t="s">
        <v>16</v>
      </c>
      <c r="G46" s="25" t="s">
        <v>17</v>
      </c>
      <c r="H46" s="24"/>
      <c r="I46" s="54"/>
      <c r="J46" s="56"/>
      <c r="K46" s="25"/>
    </row>
    <row r="47" s="5" customFormat="1" ht="25" customHeight="1" spans="1:11">
      <c r="A47" s="28">
        <v>32</v>
      </c>
      <c r="B47" s="29" t="s">
        <v>90</v>
      </c>
      <c r="C47" s="29" t="s">
        <v>91</v>
      </c>
      <c r="D47" s="30">
        <v>7348</v>
      </c>
      <c r="E47" s="42"/>
      <c r="F47" s="25" t="s">
        <v>16</v>
      </c>
      <c r="G47" s="25"/>
      <c r="H47" s="24"/>
      <c r="I47" s="54"/>
      <c r="J47" s="56"/>
      <c r="K47" s="25"/>
    </row>
    <row r="48" s="5" customFormat="1" ht="25" customHeight="1" spans="1:11">
      <c r="A48" s="28">
        <v>33</v>
      </c>
      <c r="B48" s="29" t="s">
        <v>92</v>
      </c>
      <c r="C48" s="29" t="s">
        <v>93</v>
      </c>
      <c r="D48" s="30">
        <v>1554.5</v>
      </c>
      <c r="E48" s="42">
        <v>3738</v>
      </c>
      <c r="F48" s="25" t="s">
        <v>16</v>
      </c>
      <c r="G48" s="25" t="s">
        <v>17</v>
      </c>
      <c r="H48" s="24"/>
      <c r="I48" s="54"/>
      <c r="J48" s="56"/>
      <c r="K48" s="25"/>
    </row>
    <row r="49" s="5" customFormat="1" ht="25" customHeight="1" spans="1:11">
      <c r="A49" s="28">
        <v>34</v>
      </c>
      <c r="B49" s="29" t="s">
        <v>94</v>
      </c>
      <c r="C49" s="29" t="s">
        <v>95</v>
      </c>
      <c r="D49" s="30">
        <v>1490</v>
      </c>
      <c r="E49" s="42"/>
      <c r="F49" s="25" t="s">
        <v>16</v>
      </c>
      <c r="G49" s="25"/>
      <c r="H49" s="24"/>
      <c r="I49" s="54"/>
      <c r="J49" s="56"/>
      <c r="K49" s="25"/>
    </row>
    <row r="50" s="5" customFormat="1" ht="25" customHeight="1" spans="1:11">
      <c r="A50" s="28">
        <v>35</v>
      </c>
      <c r="B50" s="29" t="s">
        <v>96</v>
      </c>
      <c r="C50" s="29" t="s">
        <v>97</v>
      </c>
      <c r="D50" s="30">
        <v>200</v>
      </c>
      <c r="E50" s="53"/>
      <c r="F50" s="25" t="s">
        <v>16</v>
      </c>
      <c r="G50" s="25"/>
      <c r="H50" s="24"/>
      <c r="I50" s="54"/>
      <c r="J50" s="56"/>
      <c r="K50" s="25"/>
    </row>
    <row r="51" s="5" customFormat="1" ht="25" customHeight="1" spans="1:11">
      <c r="A51" s="28">
        <v>36</v>
      </c>
      <c r="B51" s="29" t="s">
        <v>98</v>
      </c>
      <c r="C51" s="29" t="s">
        <v>99</v>
      </c>
      <c r="D51" s="30">
        <v>2802.84</v>
      </c>
      <c r="E51" s="53"/>
      <c r="F51" s="25" t="s">
        <v>16</v>
      </c>
      <c r="G51" s="25"/>
      <c r="H51" s="24"/>
      <c r="I51" s="54"/>
      <c r="J51" s="56"/>
      <c r="K51" s="25"/>
    </row>
    <row r="52" s="5" customFormat="1" ht="25" customHeight="1" spans="1:11">
      <c r="A52" s="28">
        <v>37</v>
      </c>
      <c r="B52" s="29" t="s">
        <v>100</v>
      </c>
      <c r="C52" s="29" t="s">
        <v>101</v>
      </c>
      <c r="D52" s="30">
        <v>2208</v>
      </c>
      <c r="E52" s="53"/>
      <c r="F52" s="25" t="s">
        <v>16</v>
      </c>
      <c r="G52" s="25"/>
      <c r="H52" s="24"/>
      <c r="I52" s="54"/>
      <c r="J52" s="56"/>
      <c r="K52" s="25"/>
    </row>
    <row r="53" s="5" customFormat="1" ht="25" customHeight="1" spans="1:11">
      <c r="A53" s="28">
        <v>38</v>
      </c>
      <c r="B53" s="29" t="s">
        <v>102</v>
      </c>
      <c r="C53" s="29" t="s">
        <v>103</v>
      </c>
      <c r="D53" s="30">
        <v>855</v>
      </c>
      <c r="E53" s="53">
        <v>854.97</v>
      </c>
      <c r="F53" s="47" t="s">
        <v>16</v>
      </c>
      <c r="G53" s="47" t="s">
        <v>17</v>
      </c>
      <c r="H53" s="45"/>
      <c r="I53" s="54"/>
      <c r="J53" s="56"/>
      <c r="K53" s="47"/>
    </row>
    <row r="54" s="5" customFormat="1" ht="25" customHeight="1" spans="1:11">
      <c r="A54" s="28">
        <v>39</v>
      </c>
      <c r="B54" s="29" t="s">
        <v>104</v>
      </c>
      <c r="C54" s="29" t="s">
        <v>105</v>
      </c>
      <c r="D54" s="30">
        <v>206</v>
      </c>
      <c r="E54" s="53"/>
      <c r="F54" s="25" t="s">
        <v>16</v>
      </c>
      <c r="G54" s="25"/>
      <c r="H54" s="24"/>
      <c r="I54" s="54"/>
      <c r="J54" s="56"/>
      <c r="K54" s="25"/>
    </row>
    <row r="55" s="5" customFormat="1" ht="25" customHeight="1" spans="1:11">
      <c r="A55" s="28">
        <v>40</v>
      </c>
      <c r="B55" s="29" t="s">
        <v>106</v>
      </c>
      <c r="C55" s="29" t="s">
        <v>107</v>
      </c>
      <c r="D55" s="53">
        <v>216.72</v>
      </c>
      <c r="E55" s="53">
        <v>263.16</v>
      </c>
      <c r="F55" s="24" t="s">
        <v>16</v>
      </c>
      <c r="G55" s="24" t="s">
        <v>17</v>
      </c>
      <c r="H55" s="25"/>
      <c r="I55" s="54"/>
      <c r="J55" s="54"/>
      <c r="K55" s="24" t="s">
        <v>108</v>
      </c>
    </row>
    <row r="56" s="5" customFormat="1" ht="25" customHeight="1" spans="1:11">
      <c r="A56" s="28">
        <v>41</v>
      </c>
      <c r="B56" s="29" t="s">
        <v>109</v>
      </c>
      <c r="C56" s="29" t="s">
        <v>110</v>
      </c>
      <c r="D56" s="53">
        <v>357.05</v>
      </c>
      <c r="E56" s="53">
        <v>640.61</v>
      </c>
      <c r="F56" s="40"/>
      <c r="G56" s="40"/>
      <c r="H56" s="25"/>
      <c r="I56" s="54"/>
      <c r="J56" s="57"/>
      <c r="K56" s="40"/>
    </row>
    <row r="57" s="5" customFormat="1" ht="25" customHeight="1" spans="1:11">
      <c r="A57" s="28">
        <v>42</v>
      </c>
      <c r="B57" s="29" t="s">
        <v>111</v>
      </c>
      <c r="C57" s="29" t="s">
        <v>112</v>
      </c>
      <c r="D57" s="53">
        <v>188.6</v>
      </c>
      <c r="E57" s="53">
        <v>94.3</v>
      </c>
      <c r="F57" s="40"/>
      <c r="G57" s="40"/>
      <c r="H57" s="25"/>
      <c r="I57" s="54"/>
      <c r="J57" s="57"/>
      <c r="K57" s="40"/>
    </row>
    <row r="58" s="5" customFormat="1" ht="25" customHeight="1" spans="1:11">
      <c r="A58" s="28">
        <v>43</v>
      </c>
      <c r="B58" s="29" t="s">
        <v>113</v>
      </c>
      <c r="C58" s="29" t="s">
        <v>114</v>
      </c>
      <c r="D58" s="53">
        <v>409.5</v>
      </c>
      <c r="E58" s="53">
        <v>348.3</v>
      </c>
      <c r="F58" s="40"/>
      <c r="G58" s="40"/>
      <c r="H58" s="25"/>
      <c r="I58" s="54"/>
      <c r="J58" s="57"/>
      <c r="K58" s="40"/>
    </row>
    <row r="59" s="5" customFormat="1" ht="25" customHeight="1" spans="1:11">
      <c r="A59" s="28">
        <v>44</v>
      </c>
      <c r="B59" s="29" t="s">
        <v>115</v>
      </c>
      <c r="C59" s="29" t="s">
        <v>116</v>
      </c>
      <c r="D59" s="53">
        <v>283.5</v>
      </c>
      <c r="E59" s="53">
        <v>141.75</v>
      </c>
      <c r="F59" s="40"/>
      <c r="G59" s="40"/>
      <c r="H59" s="25"/>
      <c r="I59" s="54"/>
      <c r="J59" s="57"/>
      <c r="K59" s="40"/>
    </row>
    <row r="60" s="5" customFormat="1" ht="25" customHeight="1" spans="1:11">
      <c r="A60" s="28">
        <v>45</v>
      </c>
      <c r="B60" s="29" t="s">
        <v>117</v>
      </c>
      <c r="C60" s="29" t="s">
        <v>118</v>
      </c>
      <c r="D60" s="53">
        <v>560.21</v>
      </c>
      <c r="E60" s="53">
        <v>670.11</v>
      </c>
      <c r="F60" s="40"/>
      <c r="G60" s="40"/>
      <c r="H60" s="25"/>
      <c r="I60" s="54"/>
      <c r="J60" s="57"/>
      <c r="K60" s="40"/>
    </row>
    <row r="61" s="5" customFormat="1" ht="25" customHeight="1" spans="1:11">
      <c r="A61" s="28">
        <v>46</v>
      </c>
      <c r="B61" s="29" t="s">
        <v>119</v>
      </c>
      <c r="C61" s="29" t="s">
        <v>120</v>
      </c>
      <c r="D61" s="53">
        <v>74.76</v>
      </c>
      <c r="E61" s="53">
        <v>147</v>
      </c>
      <c r="F61" s="27"/>
      <c r="G61" s="27"/>
      <c r="H61" s="25"/>
      <c r="I61" s="54"/>
      <c r="J61" s="55"/>
      <c r="K61" s="27"/>
    </row>
    <row r="62" s="6" customFormat="1" ht="25" customHeight="1" spans="1:11">
      <c r="A62" s="28">
        <v>47</v>
      </c>
      <c r="B62" s="29" t="s">
        <v>121</v>
      </c>
      <c r="C62" s="29" t="s">
        <v>122</v>
      </c>
      <c r="D62" s="30">
        <v>706.57</v>
      </c>
      <c r="E62" s="42"/>
      <c r="F62" s="25" t="s">
        <v>16</v>
      </c>
      <c r="G62" s="25"/>
      <c r="H62" s="24"/>
      <c r="I62" s="54"/>
      <c r="J62" s="56"/>
      <c r="K62" s="25"/>
    </row>
    <row r="63" s="6" customFormat="1" ht="25" customHeight="1" spans="1:11">
      <c r="A63" s="28">
        <v>48</v>
      </c>
      <c r="B63" s="29" t="s">
        <v>123</v>
      </c>
      <c r="C63" s="29" t="s">
        <v>124</v>
      </c>
      <c r="D63" s="30">
        <v>813.16</v>
      </c>
      <c r="E63" s="42"/>
      <c r="F63" s="25" t="s">
        <v>16</v>
      </c>
      <c r="G63" s="25"/>
      <c r="H63" s="24"/>
      <c r="I63" s="54"/>
      <c r="J63" s="56"/>
      <c r="K63" s="25"/>
    </row>
    <row r="64" s="6" customFormat="1" ht="25" customHeight="1" spans="1:11">
      <c r="A64" s="28">
        <v>49</v>
      </c>
      <c r="B64" s="29" t="s">
        <v>125</v>
      </c>
      <c r="C64" s="29" t="s">
        <v>126</v>
      </c>
      <c r="D64" s="30">
        <v>200</v>
      </c>
      <c r="E64" s="42">
        <v>191.58</v>
      </c>
      <c r="F64" s="25" t="s">
        <v>16</v>
      </c>
      <c r="G64" s="25" t="s">
        <v>17</v>
      </c>
      <c r="H64" s="24"/>
      <c r="I64" s="56"/>
      <c r="J64" s="56"/>
      <c r="K64" s="25"/>
    </row>
    <row r="65" s="6" customFormat="1" ht="25" customHeight="1" spans="1:11">
      <c r="A65" s="28">
        <v>50</v>
      </c>
      <c r="B65" s="29" t="s">
        <v>127</v>
      </c>
      <c r="C65" s="29" t="s">
        <v>128</v>
      </c>
      <c r="D65" s="30">
        <v>100</v>
      </c>
      <c r="E65" s="42">
        <v>100</v>
      </c>
      <c r="F65" s="25" t="s">
        <v>16</v>
      </c>
      <c r="G65" s="24" t="s">
        <v>17</v>
      </c>
      <c r="H65" s="24"/>
      <c r="I65" s="77"/>
      <c r="J65" s="54"/>
      <c r="K65" s="24" t="s">
        <v>18</v>
      </c>
    </row>
    <row r="66" s="6" customFormat="1" ht="25" customHeight="1" spans="1:11">
      <c r="A66" s="28">
        <v>51</v>
      </c>
      <c r="B66" s="29" t="s">
        <v>129</v>
      </c>
      <c r="C66" s="29" t="s">
        <v>130</v>
      </c>
      <c r="D66" s="30">
        <v>1851</v>
      </c>
      <c r="E66" s="42">
        <v>1851</v>
      </c>
      <c r="F66" s="47" t="s">
        <v>16</v>
      </c>
      <c r="G66" s="27"/>
      <c r="H66" s="45"/>
      <c r="I66" s="54"/>
      <c r="J66" s="55"/>
      <c r="K66" s="27"/>
    </row>
    <row r="67" s="6" customFormat="1" ht="25" customHeight="1" spans="1:11">
      <c r="A67" s="28">
        <v>52</v>
      </c>
      <c r="B67" s="29" t="s">
        <v>131</v>
      </c>
      <c r="C67" s="29" t="s">
        <v>132</v>
      </c>
      <c r="D67" s="30">
        <v>1479.7</v>
      </c>
      <c r="E67" s="42"/>
      <c r="F67" s="25" t="s">
        <v>16</v>
      </c>
      <c r="G67" s="25"/>
      <c r="H67" s="24"/>
      <c r="I67" s="54"/>
      <c r="J67" s="78"/>
      <c r="K67" s="25"/>
    </row>
    <row r="68" s="6" customFormat="1" ht="25" customHeight="1" spans="1:11">
      <c r="A68" s="28">
        <v>53</v>
      </c>
      <c r="B68" s="29" t="s">
        <v>133</v>
      </c>
      <c r="C68" s="29" t="s">
        <v>134</v>
      </c>
      <c r="D68" s="30">
        <v>6000</v>
      </c>
      <c r="E68" s="42">
        <v>3990.86</v>
      </c>
      <c r="F68" s="25" t="s">
        <v>16</v>
      </c>
      <c r="G68" s="25" t="s">
        <v>17</v>
      </c>
      <c r="H68" s="24"/>
      <c r="I68" s="54"/>
      <c r="J68" s="78"/>
      <c r="K68" s="25"/>
    </row>
    <row r="69" s="6" customFormat="1" ht="25" customHeight="1" spans="1:11">
      <c r="A69" s="28">
        <v>54</v>
      </c>
      <c r="B69" s="29" t="s">
        <v>135</v>
      </c>
      <c r="C69" s="29" t="s">
        <v>136</v>
      </c>
      <c r="D69" s="30">
        <v>200</v>
      </c>
      <c r="E69" s="42"/>
      <c r="F69" s="47" t="s">
        <v>16</v>
      </c>
      <c r="G69" s="47"/>
      <c r="H69" s="45"/>
      <c r="I69" s="54"/>
      <c r="J69" s="78"/>
      <c r="K69" s="25"/>
    </row>
    <row r="70" s="6" customFormat="1" ht="25" customHeight="1" spans="1:11">
      <c r="A70" s="28">
        <v>55</v>
      </c>
      <c r="B70" s="29" t="s">
        <v>137</v>
      </c>
      <c r="C70" s="29" t="s">
        <v>138</v>
      </c>
      <c r="D70" s="30">
        <v>162.86</v>
      </c>
      <c r="E70" s="42">
        <v>130.46</v>
      </c>
      <c r="F70" s="47" t="s">
        <v>16</v>
      </c>
      <c r="G70" s="47" t="s">
        <v>17</v>
      </c>
      <c r="H70" s="45"/>
      <c r="I70" s="54"/>
      <c r="J70" s="56"/>
      <c r="K70" s="47"/>
    </row>
    <row r="71" s="6" customFormat="1" ht="25" customHeight="1" spans="1:11">
      <c r="A71" s="28">
        <v>56</v>
      </c>
      <c r="B71" s="29" t="s">
        <v>139</v>
      </c>
      <c r="C71" s="29" t="s">
        <v>140</v>
      </c>
      <c r="D71" s="30">
        <v>5000</v>
      </c>
      <c r="E71" s="42">
        <v>3682.64</v>
      </c>
      <c r="F71" s="25" t="s">
        <v>16</v>
      </c>
      <c r="G71" s="24" t="s">
        <v>17</v>
      </c>
      <c r="H71" s="24"/>
      <c r="I71" s="54"/>
      <c r="J71" s="54"/>
      <c r="K71" s="24" t="s">
        <v>141</v>
      </c>
    </row>
    <row r="72" s="6" customFormat="1" ht="25" customHeight="1" spans="1:11">
      <c r="A72" s="28">
        <v>57</v>
      </c>
      <c r="B72" s="29" t="s">
        <v>142</v>
      </c>
      <c r="C72" s="29" t="s">
        <v>143</v>
      </c>
      <c r="D72" s="30">
        <v>100</v>
      </c>
      <c r="E72" s="42">
        <v>105</v>
      </c>
      <c r="F72" s="47" t="s">
        <v>16</v>
      </c>
      <c r="G72" s="40"/>
      <c r="H72" s="45"/>
      <c r="I72" s="54"/>
      <c r="J72" s="57"/>
      <c r="K72" s="40"/>
    </row>
    <row r="73" s="6" customFormat="1" ht="25" customHeight="1" spans="1:11">
      <c r="A73" s="28">
        <v>58</v>
      </c>
      <c r="B73" s="29" t="s">
        <v>144</v>
      </c>
      <c r="C73" s="29" t="s">
        <v>143</v>
      </c>
      <c r="D73" s="30">
        <v>200</v>
      </c>
      <c r="E73" s="42">
        <v>183.04</v>
      </c>
      <c r="F73" s="47" t="s">
        <v>16</v>
      </c>
      <c r="G73" s="27"/>
      <c r="H73" s="45"/>
      <c r="I73" s="54"/>
      <c r="J73" s="55"/>
      <c r="K73" s="27"/>
    </row>
    <row r="74" s="6" customFormat="1" ht="25" customHeight="1" spans="1:11">
      <c r="A74" s="28">
        <v>59</v>
      </c>
      <c r="B74" s="29" t="s">
        <v>145</v>
      </c>
      <c r="C74" s="58"/>
      <c r="D74" s="30">
        <v>3000</v>
      </c>
      <c r="E74" s="31"/>
      <c r="F74" s="47" t="s">
        <v>16</v>
      </c>
      <c r="G74" s="47"/>
      <c r="H74" s="45"/>
      <c r="I74" s="54"/>
      <c r="J74" s="56"/>
      <c r="K74" s="47"/>
    </row>
    <row r="75" s="6" customFormat="1" ht="25" customHeight="1" spans="1:11">
      <c r="A75" s="28">
        <v>60</v>
      </c>
      <c r="B75" s="59" t="s">
        <v>146</v>
      </c>
      <c r="C75" s="59" t="s">
        <v>147</v>
      </c>
      <c r="D75" s="30">
        <v>452</v>
      </c>
      <c r="E75" s="31"/>
      <c r="F75" s="47" t="s">
        <v>16</v>
      </c>
      <c r="G75" s="47"/>
      <c r="H75" s="45"/>
      <c r="I75" s="54"/>
      <c r="J75" s="56"/>
      <c r="K75" s="47"/>
    </row>
    <row r="76" s="6" customFormat="1" ht="25" customHeight="1" spans="1:11">
      <c r="A76" s="28">
        <v>61</v>
      </c>
      <c r="B76" s="59" t="s">
        <v>148</v>
      </c>
      <c r="C76" s="59" t="s">
        <v>149</v>
      </c>
      <c r="D76" s="30">
        <v>1091</v>
      </c>
      <c r="E76" s="31"/>
      <c r="F76" s="47" t="s">
        <v>16</v>
      </c>
      <c r="G76" s="47"/>
      <c r="H76" s="45"/>
      <c r="I76" s="54"/>
      <c r="J76" s="56"/>
      <c r="K76" s="47"/>
    </row>
    <row r="77" s="6" customFormat="1" ht="25" customHeight="1" spans="1:11">
      <c r="A77" s="28">
        <v>62</v>
      </c>
      <c r="B77" s="59" t="s">
        <v>150</v>
      </c>
      <c r="C77" s="59" t="s">
        <v>151</v>
      </c>
      <c r="D77" s="30">
        <f>696+1252</f>
        <v>1948</v>
      </c>
      <c r="E77" s="31"/>
      <c r="F77" s="47" t="s">
        <v>16</v>
      </c>
      <c r="G77" s="47"/>
      <c r="H77" s="45"/>
      <c r="I77" s="54"/>
      <c r="J77" s="56"/>
      <c r="K77" s="47"/>
    </row>
    <row r="78" s="6" customFormat="1" ht="25" customHeight="1" spans="1:11">
      <c r="A78" s="28">
        <v>63</v>
      </c>
      <c r="B78" s="59" t="s">
        <v>152</v>
      </c>
      <c r="C78" s="59" t="s">
        <v>153</v>
      </c>
      <c r="D78" s="30">
        <v>780</v>
      </c>
      <c r="E78" s="31">
        <v>780</v>
      </c>
      <c r="F78" s="25" t="s">
        <v>16</v>
      </c>
      <c r="G78" s="25" t="s">
        <v>17</v>
      </c>
      <c r="H78" s="24"/>
      <c r="I78" s="54"/>
      <c r="J78" s="56"/>
      <c r="K78" s="25"/>
    </row>
    <row r="79" s="6" customFormat="1" ht="54" customHeight="1" spans="1:11">
      <c r="A79" s="28">
        <v>64</v>
      </c>
      <c r="B79" s="59" t="s">
        <v>154</v>
      </c>
      <c r="C79" s="59" t="s">
        <v>155</v>
      </c>
      <c r="D79" s="30"/>
      <c r="E79" s="31">
        <v>1038</v>
      </c>
      <c r="F79" s="60"/>
      <c r="G79" s="60" t="s">
        <v>17</v>
      </c>
      <c r="H79" s="61"/>
      <c r="I79" s="54"/>
      <c r="J79" s="56"/>
      <c r="K79" s="60" t="s">
        <v>156</v>
      </c>
    </row>
    <row r="80" s="6" customFormat="1" ht="25" customHeight="1" spans="1:11">
      <c r="A80" s="28">
        <v>65</v>
      </c>
      <c r="B80" s="59" t="s">
        <v>157</v>
      </c>
      <c r="C80" s="59" t="s">
        <v>158</v>
      </c>
      <c r="D80" s="30">
        <f>500+1226</f>
        <v>1726</v>
      </c>
      <c r="E80" s="31"/>
      <c r="F80" s="47" t="s">
        <v>16</v>
      </c>
      <c r="G80" s="47"/>
      <c r="H80" s="45"/>
      <c r="I80" s="54"/>
      <c r="J80" s="56"/>
      <c r="K80" s="47"/>
    </row>
    <row r="81" s="6" customFormat="1" ht="25" customHeight="1" spans="1:11">
      <c r="A81" s="28">
        <v>66</v>
      </c>
      <c r="B81" s="59" t="s">
        <v>159</v>
      </c>
      <c r="C81" s="59" t="s">
        <v>160</v>
      </c>
      <c r="D81" s="30">
        <v>187</v>
      </c>
      <c r="E81" s="31"/>
      <c r="F81" s="47" t="s">
        <v>16</v>
      </c>
      <c r="G81" s="47"/>
      <c r="H81" s="45"/>
      <c r="I81" s="54"/>
      <c r="J81" s="56"/>
      <c r="K81" s="47"/>
    </row>
    <row r="82" s="6" customFormat="1" ht="25" customHeight="1" spans="1:11">
      <c r="A82" s="28">
        <v>67</v>
      </c>
      <c r="B82" s="59" t="s">
        <v>161</v>
      </c>
      <c r="C82" s="59" t="s">
        <v>162</v>
      </c>
      <c r="D82" s="30">
        <v>600</v>
      </c>
      <c r="E82" s="31"/>
      <c r="F82" s="47" t="s">
        <v>16</v>
      </c>
      <c r="G82" s="47"/>
      <c r="H82" s="45"/>
      <c r="I82" s="54"/>
      <c r="J82" s="56"/>
      <c r="K82" s="47"/>
    </row>
    <row r="83" s="6" customFormat="1" ht="25" customHeight="1" spans="1:11">
      <c r="A83" s="28">
        <v>68</v>
      </c>
      <c r="B83" s="29" t="s">
        <v>163</v>
      </c>
      <c r="C83" s="58" t="s">
        <v>164</v>
      </c>
      <c r="D83" s="35">
        <v>5000</v>
      </c>
      <c r="E83" s="62">
        <v>4063</v>
      </c>
      <c r="F83" s="25" t="s">
        <v>16</v>
      </c>
      <c r="G83" s="24" t="s">
        <v>17</v>
      </c>
      <c r="H83" s="24"/>
      <c r="I83" s="54"/>
      <c r="J83" s="54"/>
      <c r="K83" s="25"/>
    </row>
    <row r="84" s="6" customFormat="1" ht="25" customHeight="1" spans="1:11">
      <c r="A84" s="28"/>
      <c r="B84" s="29" t="s">
        <v>165</v>
      </c>
      <c r="C84" s="58"/>
      <c r="D84" s="50"/>
      <c r="E84" s="63"/>
      <c r="F84" s="25"/>
      <c r="G84" s="40"/>
      <c r="H84" s="40"/>
      <c r="I84" s="57"/>
      <c r="J84" s="57"/>
      <c r="K84" s="25"/>
    </row>
    <row r="85" s="6" customFormat="1" ht="25" customHeight="1" spans="1:11">
      <c r="A85" s="28"/>
      <c r="B85" s="29" t="s">
        <v>166</v>
      </c>
      <c r="C85" s="58"/>
      <c r="D85" s="37"/>
      <c r="E85" s="64"/>
      <c r="F85" s="25"/>
      <c r="G85" s="27"/>
      <c r="H85" s="40"/>
      <c r="I85" s="57"/>
      <c r="J85" s="55"/>
      <c r="K85" s="25"/>
    </row>
    <row r="86" s="6" customFormat="1" ht="25" customHeight="1" spans="1:11">
      <c r="A86" s="28">
        <v>69</v>
      </c>
      <c r="B86" s="59" t="s">
        <v>167</v>
      </c>
      <c r="C86" s="58" t="s">
        <v>168</v>
      </c>
      <c r="D86" s="35">
        <v>3000</v>
      </c>
      <c r="E86" s="62">
        <v>1909</v>
      </c>
      <c r="F86" s="60" t="s">
        <v>16</v>
      </c>
      <c r="G86" s="61"/>
      <c r="H86" s="61"/>
      <c r="I86" s="54"/>
      <c r="J86" s="54"/>
      <c r="K86" s="60"/>
    </row>
    <row r="87" s="6" customFormat="1" ht="25" customHeight="1" spans="1:11">
      <c r="A87" s="28"/>
      <c r="B87" s="59" t="s">
        <v>169</v>
      </c>
      <c r="C87" s="58"/>
      <c r="D87" s="50"/>
      <c r="E87" s="63"/>
      <c r="F87" s="60"/>
      <c r="G87" s="65"/>
      <c r="H87" s="65"/>
      <c r="I87" s="57"/>
      <c r="J87" s="57"/>
      <c r="K87" s="60"/>
    </row>
    <row r="88" s="6" customFormat="1" ht="25" customHeight="1" spans="1:11">
      <c r="A88" s="28"/>
      <c r="B88" s="59" t="s">
        <v>170</v>
      </c>
      <c r="C88" s="58"/>
      <c r="D88" s="37"/>
      <c r="E88" s="64"/>
      <c r="F88" s="60"/>
      <c r="G88" s="66"/>
      <c r="H88" s="65"/>
      <c r="I88" s="57"/>
      <c r="J88" s="55"/>
      <c r="K88" s="60"/>
    </row>
    <row r="89" s="6" customFormat="1" ht="25" customHeight="1" spans="1:11">
      <c r="A89" s="28">
        <v>70</v>
      </c>
      <c r="B89" s="29" t="s">
        <v>171</v>
      </c>
      <c r="C89" s="29" t="s">
        <v>172</v>
      </c>
      <c r="D89" s="30">
        <v>2800</v>
      </c>
      <c r="E89" s="42"/>
      <c r="F89" s="25" t="s">
        <v>16</v>
      </c>
      <c r="G89" s="25"/>
      <c r="H89" s="24"/>
      <c r="I89" s="54"/>
      <c r="J89" s="56"/>
      <c r="K89" s="77"/>
    </row>
    <row r="90" s="6" customFormat="1" ht="35" customHeight="1" spans="1:11">
      <c r="A90" s="28">
        <v>71</v>
      </c>
      <c r="B90" s="67" t="s">
        <v>173</v>
      </c>
      <c r="C90" s="68"/>
      <c r="D90" s="30">
        <f>SUM(D5:D89)</f>
        <v>121086.73</v>
      </c>
      <c r="E90" s="30">
        <f>SUM(E5:E89)</f>
        <v>68363.74</v>
      </c>
      <c r="F90" s="47"/>
      <c r="G90" s="69"/>
      <c r="H90" s="69"/>
      <c r="I90" s="69">
        <f>SUM(I5:I89)</f>
        <v>0</v>
      </c>
      <c r="J90" s="56">
        <f>SUM(J5:J89)</f>
        <v>0</v>
      </c>
      <c r="K90" s="25"/>
    </row>
    <row r="91" s="6" customFormat="1" ht="35" customHeight="1" spans="1:11">
      <c r="A91" s="28">
        <v>72</v>
      </c>
      <c r="B91" s="67" t="s">
        <v>174</v>
      </c>
      <c r="C91" s="70">
        <f>(I90+J90)*0.06</f>
        <v>0</v>
      </c>
      <c r="D91" s="71"/>
      <c r="E91" s="71"/>
      <c r="F91" s="71"/>
      <c r="G91" s="71"/>
      <c r="H91" s="71"/>
      <c r="I91" s="71"/>
      <c r="J91" s="79"/>
      <c r="K91" s="80" t="s">
        <v>175</v>
      </c>
    </row>
    <row r="92" s="6" customFormat="1" ht="35" customHeight="1" spans="1:11">
      <c r="A92" s="28">
        <v>73</v>
      </c>
      <c r="B92" s="67" t="s">
        <v>176</v>
      </c>
      <c r="C92" s="72">
        <f>(I90+J90)+C91</f>
        <v>0</v>
      </c>
      <c r="D92" s="73"/>
      <c r="E92" s="73"/>
      <c r="F92" s="73"/>
      <c r="G92" s="73"/>
      <c r="H92" s="73"/>
      <c r="I92" s="73"/>
      <c r="J92" s="81"/>
      <c r="K92" s="25"/>
    </row>
    <row r="93" s="6" customFormat="1" ht="103" customHeight="1" spans="1:11">
      <c r="A93" s="74" t="s">
        <v>177</v>
      </c>
      <c r="B93" s="74"/>
      <c r="C93" s="74"/>
      <c r="D93" s="75"/>
      <c r="E93" s="75"/>
      <c r="F93" s="76"/>
      <c r="G93" s="76"/>
      <c r="H93" s="76"/>
      <c r="I93" s="82"/>
      <c r="J93" s="82"/>
      <c r="K93" s="76"/>
    </row>
    <row r="94" ht="50" customHeight="1"/>
    <row r="98" ht="50" customHeight="1"/>
    <row r="99" ht="50" customHeight="1"/>
    <row r="100" ht="50" customHeight="1"/>
  </sheetData>
  <autoFilter ref="A4:K94">
    <extLst/>
  </autoFilter>
  <mergeCells count="78">
    <mergeCell ref="A1:K1"/>
    <mergeCell ref="H3:J3"/>
    <mergeCell ref="C91:J91"/>
    <mergeCell ref="C92:J92"/>
    <mergeCell ref="A93:K93"/>
    <mergeCell ref="A3:A4"/>
    <mergeCell ref="A5:A6"/>
    <mergeCell ref="A11:A13"/>
    <mergeCell ref="A15:A16"/>
    <mergeCell ref="A17:A18"/>
    <mergeCell ref="A19:A22"/>
    <mergeCell ref="A28:A29"/>
    <mergeCell ref="A41:A43"/>
    <mergeCell ref="A83:A85"/>
    <mergeCell ref="A86:A88"/>
    <mergeCell ref="B3:B4"/>
    <mergeCell ref="C3:C4"/>
    <mergeCell ref="C5:C6"/>
    <mergeCell ref="C11:C13"/>
    <mergeCell ref="C15:C16"/>
    <mergeCell ref="C17:C18"/>
    <mergeCell ref="C41:C43"/>
    <mergeCell ref="C83:C85"/>
    <mergeCell ref="C86:C88"/>
    <mergeCell ref="D15:D16"/>
    <mergeCell ref="D19:D22"/>
    <mergeCell ref="D41:D43"/>
    <mergeCell ref="D83:D85"/>
    <mergeCell ref="D86:D88"/>
    <mergeCell ref="E5:E6"/>
    <mergeCell ref="E19:E22"/>
    <mergeCell ref="E41:E43"/>
    <mergeCell ref="E83:E85"/>
    <mergeCell ref="E86:E88"/>
    <mergeCell ref="F5:F6"/>
    <mergeCell ref="F11:F13"/>
    <mergeCell ref="F15:F16"/>
    <mergeCell ref="F19:F22"/>
    <mergeCell ref="F28:F29"/>
    <mergeCell ref="F37:F38"/>
    <mergeCell ref="F41:F43"/>
    <mergeCell ref="F55:F61"/>
    <mergeCell ref="F83:F85"/>
    <mergeCell ref="F86:F88"/>
    <mergeCell ref="G5:G6"/>
    <mergeCell ref="G19:G22"/>
    <mergeCell ref="G41:G44"/>
    <mergeCell ref="G55:G61"/>
    <mergeCell ref="G65:G66"/>
    <mergeCell ref="G71:G73"/>
    <mergeCell ref="G83:G85"/>
    <mergeCell ref="G86:G88"/>
    <mergeCell ref="H19:H22"/>
    <mergeCell ref="H41:H43"/>
    <mergeCell ref="H83:H85"/>
    <mergeCell ref="H86:H88"/>
    <mergeCell ref="I19:I22"/>
    <mergeCell ref="I41:I43"/>
    <mergeCell ref="I83:I85"/>
    <mergeCell ref="I86:I88"/>
    <mergeCell ref="J5:J6"/>
    <mergeCell ref="J19:J22"/>
    <mergeCell ref="J41:J44"/>
    <mergeCell ref="J55:J61"/>
    <mergeCell ref="J65:J66"/>
    <mergeCell ref="J71:J73"/>
    <mergeCell ref="J83:J85"/>
    <mergeCell ref="J86:J88"/>
    <mergeCell ref="K3:K4"/>
    <mergeCell ref="K5:K6"/>
    <mergeCell ref="K19:K22"/>
    <mergeCell ref="K41:K44"/>
    <mergeCell ref="K55:K61"/>
    <mergeCell ref="K65:K66"/>
    <mergeCell ref="K71:K73"/>
    <mergeCell ref="K83:K85"/>
    <mergeCell ref="K86:K88"/>
    <mergeCell ref="F3:G4"/>
  </mergeCells>
  <printOptions horizontalCentered="1"/>
  <pageMargins left="0.550694444444444" right="0.314583333333333" top="0.944444444444444" bottom="0.393055555555556" header="0.275" footer="0.511805555555556"/>
  <pageSetup paperSize="8" fitToWidth="0" fitToHeight="0" orientation="portrait" horizontalDpi="600"/>
  <headerFooter>
    <oddHeader>&amp;C&amp;F&amp;R
共&amp;N页，第&amp;P页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业务拓展部编制0309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萧桂珍</cp:lastModifiedBy>
  <dcterms:created xsi:type="dcterms:W3CDTF">2020-12-08T18:24:00Z</dcterms:created>
  <dcterms:modified xsi:type="dcterms:W3CDTF">2021-03-26T04:10:27Z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