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485" windowHeight="10680" firstSheet="2" activeTab="2"/>
  </bookViews>
  <sheets>
    <sheet name="投标报价封面" sheetId="6" state="hidden" r:id="rId1"/>
    <sheet name="招标工程量清单" sheetId="7" state="hidden" r:id="rId2"/>
    <sheet name="投标报价汇总表" sheetId="5" r:id="rId3"/>
    <sheet name="清单与计价表" sheetId="4" r:id="rId4"/>
  </sheets>
  <externalReferences>
    <externalReference r:id="rId5"/>
  </externalReferences>
  <definedNames>
    <definedName name="_xlnm.Print_Area" localSheetId="3">清单与计价表!$A$1:$K$125</definedName>
    <definedName name="_xlnm.Print_Titles" localSheetId="3">清单与计价表!$1:$3</definedName>
    <definedName name="_xlnm.Print_Area" localSheetId="1">招标工程量清单!$A$1:$G$19</definedName>
    <definedName name="_xlnm._FilterDatabase" localSheetId="3" hidden="1">清单与计价表!$A$1:$K$125</definedName>
  </definedNames>
  <calcPr calcId="144525"/>
</workbook>
</file>

<file path=xl/sharedStrings.xml><?xml version="1.0" encoding="utf-8"?>
<sst xmlns="http://schemas.openxmlformats.org/spreadsheetml/2006/main" count="448" uniqueCount="135">
  <si>
    <t>2022年白云区供销总公司物业消防设备
维护保养项目</t>
  </si>
  <si>
    <t>投 标 总 价</t>
  </si>
  <si>
    <t>项 目 名 称：</t>
  </si>
  <si>
    <t>投 标 总 价：</t>
  </si>
  <si>
    <t>（小写）：</t>
  </si>
  <si>
    <t>（大写）：</t>
  </si>
  <si>
    <t>投  标  人：</t>
  </si>
  <si>
    <t>(单位盖章)</t>
  </si>
  <si>
    <t>法定代表人
或其授权人：</t>
  </si>
  <si>
    <t>(签字或盖章)</t>
  </si>
  <si>
    <t>编  制  人：</t>
  </si>
  <si>
    <t>（造价人员签字盖专用章）</t>
  </si>
  <si>
    <t xml:space="preserve">编 制 时 间：  </t>
  </si>
  <si>
    <t>2022年物业变配电设施设备维护保养项目</t>
  </si>
  <si>
    <t>招 标 工 程 量 清 单</t>
  </si>
  <si>
    <t>招  标  人：</t>
  </si>
  <si>
    <t>造价咨询人：</t>
  </si>
  <si>
    <t>年   月   日</t>
  </si>
  <si>
    <t>工程量清单报价汇总表</t>
  </si>
  <si>
    <t>项目名称：2022年物业变配电设施设备维护保养项目</t>
  </si>
  <si>
    <t>序号</t>
  </si>
  <si>
    <t>项目名称</t>
  </si>
  <si>
    <t>计量单位</t>
  </si>
  <si>
    <t>工程数量</t>
  </si>
  <si>
    <t>单价(元)</t>
  </si>
  <si>
    <t>合价(元)</t>
  </si>
  <si>
    <t>备注</t>
  </si>
  <si>
    <t>项</t>
  </si>
  <si>
    <t>A</t>
  </si>
  <si>
    <t>小计</t>
  </si>
  <si>
    <t>B</t>
  </si>
  <si>
    <t>税金（A）×6%</t>
  </si>
  <si>
    <t>C</t>
  </si>
  <si>
    <t>含税合计（A+B）</t>
  </si>
  <si>
    <t>变配电设施设备维护保养项目清单与计价表</t>
  </si>
  <si>
    <t>项目地址</t>
  </si>
  <si>
    <t>主要设备明细</t>
  </si>
  <si>
    <t>设备型号</t>
  </si>
  <si>
    <t>设备厂牌</t>
  </si>
  <si>
    <t>数量</t>
  </si>
  <si>
    <t>单价（元）</t>
  </si>
  <si>
    <t>合价（元）</t>
  </si>
  <si>
    <t>合计（元）</t>
  </si>
  <si>
    <t>嘉禾丰兴商业广场</t>
  </si>
  <si>
    <t>广花路西侧加禾墟东街68号,4号,加禾东横街20号,12号</t>
  </si>
  <si>
    <t>800K变压器</t>
  </si>
  <si>
    <t>S11-800</t>
  </si>
  <si>
    <t>明珠电气股份有限公司</t>
  </si>
  <si>
    <t>台</t>
  </si>
  <si>
    <t>高压柜</t>
  </si>
  <si>
    <t>KYN</t>
  </si>
  <si>
    <t>广东中兴电器开关股份有限公司</t>
  </si>
  <si>
    <t>具</t>
  </si>
  <si>
    <t>直流屏电柜蓄电池系统</t>
  </si>
  <si>
    <t>套</t>
  </si>
  <si>
    <t>低压柜</t>
  </si>
  <si>
    <t>GCL</t>
  </si>
  <si>
    <t>佛山市顺德区永丰机电设备实业有限公司</t>
  </si>
  <si>
    <t>零序保护</t>
  </si>
  <si>
    <t>瓦斯保护</t>
  </si>
  <si>
    <t>高压电缆（100米内）</t>
  </si>
  <si>
    <t>户内电缆头</t>
  </si>
  <si>
    <t>避雷器</t>
  </si>
  <si>
    <t>组</t>
  </si>
  <si>
    <t>直流电动操作定时限保护</t>
  </si>
  <si>
    <t>绝缘工具：绝缘手套、绝缘鞋、绝缘棒等劳保用品及工具</t>
  </si>
  <si>
    <t>按规范配备</t>
  </si>
  <si>
    <t>含劳保用品、绝缘工具储物箱</t>
  </si>
  <si>
    <t>新市广场</t>
  </si>
  <si>
    <t>机场路1109至1111号</t>
  </si>
  <si>
    <t>800K变压器（油变）</t>
  </si>
  <si>
    <t>1000K变压器</t>
  </si>
  <si>
    <t>HXGN</t>
  </si>
  <si>
    <t>白云电气集团公司</t>
  </si>
  <si>
    <t>GCK</t>
  </si>
  <si>
    <t>门口岭工业区（原嘉禾羽毛场球）</t>
  </si>
  <si>
    <t>嘉禾望岗上胜东街40号</t>
  </si>
  <si>
    <t>250K变压器（油变）</t>
  </si>
  <si>
    <t>SCB10-250</t>
  </si>
  <si>
    <t>GGD</t>
  </si>
  <si>
    <t>广东顺德怡洋电器设备有限公司</t>
  </si>
  <si>
    <t>石井百货公司</t>
  </si>
  <si>
    <t>石井桥头直街1号</t>
  </si>
  <si>
    <t>S11-250</t>
  </si>
  <si>
    <t>广州南方电力集团电器有限公司</t>
  </si>
  <si>
    <t>石井槎头商铺</t>
  </si>
  <si>
    <t>白云区石井镇西槎路槎头大街753-763号</t>
  </si>
  <si>
    <t>海南威特电气集团有限公司</t>
  </si>
  <si>
    <t>直流屏电柜（蓄电池系统）</t>
  </si>
  <si>
    <t>高压电缆（370米）</t>
  </si>
  <si>
    <t>太和生产资料</t>
  </si>
  <si>
    <t>白云区太和镇朝亮中路18、20、22、24、26号</t>
  </si>
  <si>
    <t>630K变压器</t>
  </si>
  <si>
    <t>SCB11-630KVA</t>
  </si>
  <si>
    <t>广州白云电器设备股份有限公司</t>
  </si>
  <si>
    <t>人和旧办公室</t>
  </si>
  <si>
    <t>人和镇人和墟大街22号</t>
  </si>
  <si>
    <t>315K变压器</t>
  </si>
  <si>
    <t>S11-315</t>
  </si>
  <si>
    <t>江村综合商场</t>
  </si>
  <si>
    <t>江高镇江同路149号</t>
  </si>
  <si>
    <t>630K变压器（油变）</t>
  </si>
  <si>
    <t>S11-630</t>
  </si>
  <si>
    <t>竹料茶楼</t>
  </si>
  <si>
    <t>白云区竹料镇竹料大街82号</t>
  </si>
  <si>
    <t>630k变压器</t>
  </si>
  <si>
    <t>高压电缆（260米）</t>
  </si>
  <si>
    <t>竹料旧酱场</t>
  </si>
  <si>
    <t>白云区竹料镇竹料大街136号</t>
  </si>
  <si>
    <t>S11-M-630/10</t>
  </si>
  <si>
    <t>广州市乾式变压器有限公司</t>
  </si>
  <si>
    <t>HXGN-12</t>
  </si>
  <si>
    <t>广州市白云区新城市电器厂</t>
  </si>
  <si>
    <t>钟落潭购物中心</t>
  </si>
  <si>
    <t>白云区钟落潭镇福龙路65号</t>
  </si>
  <si>
    <t>中和厂房</t>
  </si>
  <si>
    <t>竹料中和路320号</t>
  </si>
  <si>
    <t>S11-315/10</t>
  </si>
  <si>
    <t>广州市新里程变压器有限公司</t>
  </si>
  <si>
    <t>沙岗岭厂房</t>
  </si>
  <si>
    <t>白云区钟落潭镇沙岗岭路60号</t>
  </si>
  <si>
    <t>新和厂房</t>
  </si>
  <si>
    <t>白云区钟落潭镇新和西街33号</t>
  </si>
  <si>
    <t>200K变压器</t>
  </si>
  <si>
    <t>S11-200</t>
  </si>
  <si>
    <t>天时大厦</t>
  </si>
  <si>
    <t>白云区人和镇鹤龙六路42、44、46号</t>
  </si>
  <si>
    <t>1600K变压器</t>
  </si>
  <si>
    <t>S11-M-1600/10</t>
  </si>
  <si>
    <t>广州市一变电气设备有限公司</t>
  </si>
  <si>
    <t>HXGN15-12</t>
  </si>
  <si>
    <t>双盈电气技术有限公司</t>
  </si>
  <si>
    <t>广州市智馨电气有限公司</t>
  </si>
  <si>
    <t>合计</t>
  </si>
  <si>
    <t>说明：
1.电缆不足100米按100米计算；
2.以上报价均含人工费、材料费、机械费、管理费、利润及相应的风险； 
3.以上报价应包括为按现场设备实际情况及规范要求完成该清单项目所需要的其他附属工作内容所涉及的一切费用。</t>
  </si>
</sst>
</file>

<file path=xl/styles.xml><?xml version="1.0" encoding="utf-8"?>
<styleSheet xmlns="http://schemas.openxmlformats.org/spreadsheetml/2006/main">
  <numFmts count="8">
    <numFmt numFmtId="42" formatCode="_ &quot;￥&quot;* #,##0_ ;_ &quot;￥&quot;* \-#,##0_ ;_ &quot;￥&quot;* &quot;-&quot;_ ;_ @_ "/>
    <numFmt numFmtId="41" formatCode="_ * #,##0_ ;_ * \-#,##0_ ;_ * &quot;-&quot;_ ;_ @_ "/>
    <numFmt numFmtId="43" formatCode="_ * #,##0.00_ ;_ * \-#,##0.00_ ;_ * &quot;-&quot;??_ ;_ @_ "/>
    <numFmt numFmtId="5" formatCode="&quot;￥&quot;#,##0;&quot;￥&quot;\-#,##0"/>
    <numFmt numFmtId="44" formatCode="_ &quot;￥&quot;* #,##0.00_ ;_ &quot;￥&quot;* \-#,##0.00_ ;_ &quot;￥&quot;* &quot;-&quot;??_ ;_ @_ "/>
    <numFmt numFmtId="176" formatCode="0.00_);[Red]\(0.00\)"/>
    <numFmt numFmtId="177" formatCode="0.00_ "/>
    <numFmt numFmtId="178" formatCode="[DBNum2][$RMB]General;[Red][DBNum2][$RMB]General"/>
  </numFmts>
  <fonts count="32">
    <font>
      <sz val="12"/>
      <name val="宋体"/>
      <charset val="134"/>
    </font>
    <font>
      <sz val="10"/>
      <name val="宋体"/>
      <charset val="134"/>
    </font>
    <font>
      <sz val="10"/>
      <color indexed="10"/>
      <name val="宋体"/>
      <charset val="134"/>
    </font>
    <font>
      <sz val="11"/>
      <name val="宋体"/>
      <charset val="134"/>
    </font>
    <font>
      <b/>
      <sz val="20"/>
      <name val="宋体"/>
      <charset val="134"/>
    </font>
    <font>
      <b/>
      <sz val="11"/>
      <name val="宋体"/>
      <charset val="134"/>
    </font>
    <font>
      <sz val="14"/>
      <name val="宋体"/>
      <charset val="134"/>
    </font>
    <font>
      <b/>
      <sz val="12"/>
      <name val="宋体"/>
      <charset val="134"/>
    </font>
    <font>
      <b/>
      <sz val="14"/>
      <name val="宋体"/>
      <charset val="134"/>
    </font>
    <font>
      <u/>
      <sz val="12"/>
      <name val="宋体"/>
      <charset val="134"/>
    </font>
    <font>
      <sz val="11"/>
      <color indexed="8"/>
      <name val="宋体"/>
      <charset val="134"/>
    </font>
    <font>
      <b/>
      <sz val="13"/>
      <color indexed="54"/>
      <name val="宋体"/>
      <charset val="134"/>
    </font>
    <font>
      <sz val="11"/>
      <color indexed="10"/>
      <name val="宋体"/>
      <charset val="134"/>
    </font>
    <font>
      <sz val="11"/>
      <color indexed="62"/>
      <name val="宋体"/>
      <charset val="134"/>
    </font>
    <font>
      <sz val="11"/>
      <color indexed="20"/>
      <name val="宋体"/>
      <charset val="134"/>
    </font>
    <font>
      <sz val="11"/>
      <color indexed="60"/>
      <name val="宋体"/>
      <charset val="134"/>
    </font>
    <font>
      <b/>
      <sz val="11"/>
      <color indexed="9"/>
      <name val="宋体"/>
      <charset val="134"/>
    </font>
    <font>
      <b/>
      <sz val="11"/>
      <color indexed="52"/>
      <name val="宋体"/>
      <charset val="134"/>
    </font>
    <font>
      <b/>
      <sz val="11"/>
      <color indexed="63"/>
      <name val="宋体"/>
      <charset val="134"/>
    </font>
    <font>
      <i/>
      <sz val="11"/>
      <color indexed="23"/>
      <name val="宋体"/>
      <charset val="134"/>
    </font>
    <font>
      <sz val="11"/>
      <color indexed="9"/>
      <name val="宋体"/>
      <charset val="134"/>
    </font>
    <font>
      <b/>
      <sz val="18"/>
      <color indexed="54"/>
      <name val="宋体"/>
      <charset val="134"/>
    </font>
    <font>
      <sz val="11"/>
      <color indexed="17"/>
      <name val="宋体"/>
      <charset val="134"/>
    </font>
    <font>
      <u/>
      <sz val="10.2"/>
      <color indexed="12"/>
      <name val="宋体"/>
      <charset val="134"/>
    </font>
    <font>
      <sz val="11"/>
      <color indexed="52"/>
      <name val="宋体"/>
      <charset val="134"/>
    </font>
    <font>
      <b/>
      <sz val="15"/>
      <color indexed="54"/>
      <name val="宋体"/>
      <charset val="134"/>
    </font>
    <font>
      <u/>
      <sz val="10.2"/>
      <color indexed="36"/>
      <name val="宋体"/>
      <charset val="134"/>
    </font>
    <font>
      <b/>
      <sz val="11"/>
      <color indexed="8"/>
      <name val="宋体"/>
      <charset val="134"/>
    </font>
    <font>
      <sz val="12"/>
      <color indexed="8"/>
      <name val="宋体"/>
      <charset val="134"/>
    </font>
    <font>
      <b/>
      <sz val="11"/>
      <color indexed="54"/>
      <name val="宋体"/>
      <charset val="134"/>
    </font>
    <font>
      <sz val="11"/>
      <name val="ＭＳ Ｐゴシック"/>
      <charset val="134"/>
    </font>
    <font>
      <sz val="9"/>
      <color theme="1"/>
      <name val="宋体"/>
      <charset val="134"/>
      <scheme val="minor"/>
    </font>
  </fonts>
  <fills count="19">
    <fill>
      <patternFill patternType="none"/>
    </fill>
    <fill>
      <patternFill patternType="gray125"/>
    </fill>
    <fill>
      <patternFill patternType="solid">
        <fgColor indexed="9"/>
        <bgColor indexed="64"/>
      </patternFill>
    </fill>
    <fill>
      <patternFill patternType="solid">
        <fgColor indexed="9"/>
        <bgColor indexed="1"/>
      </patternFill>
    </fill>
    <fill>
      <patternFill patternType="solid">
        <fgColor indexed="47"/>
        <bgColor indexed="64"/>
      </patternFill>
    </fill>
    <fill>
      <patternFill patternType="solid">
        <fgColor indexed="45"/>
        <bgColor indexed="64"/>
      </patternFill>
    </fill>
    <fill>
      <patternFill patternType="solid">
        <fgColor indexed="43"/>
        <bgColor indexed="64"/>
      </patternFill>
    </fill>
    <fill>
      <patternFill patternType="solid">
        <fgColor indexed="55"/>
        <bgColor indexed="64"/>
      </patternFill>
    </fill>
    <fill>
      <patternFill patternType="solid">
        <fgColor indexed="22"/>
        <bgColor indexed="64"/>
      </patternFill>
    </fill>
    <fill>
      <patternFill patternType="solid">
        <fgColor indexed="49"/>
        <bgColor indexed="64"/>
      </patternFill>
    </fill>
    <fill>
      <patternFill patternType="solid">
        <fgColor indexed="44"/>
        <bgColor indexed="64"/>
      </patternFill>
    </fill>
    <fill>
      <patternFill patternType="solid">
        <fgColor indexed="42"/>
        <bgColor indexed="64"/>
      </patternFill>
    </fill>
    <fill>
      <patternFill patternType="solid">
        <fgColor indexed="27"/>
        <bgColor indexed="64"/>
      </patternFill>
    </fill>
    <fill>
      <patternFill patternType="solid">
        <fgColor indexed="53"/>
        <bgColor indexed="64"/>
      </patternFill>
    </fill>
    <fill>
      <patternFill patternType="solid">
        <fgColor indexed="26"/>
        <bgColor indexed="64"/>
      </patternFill>
    </fill>
    <fill>
      <patternFill patternType="solid">
        <fgColor indexed="51"/>
        <bgColor indexed="64"/>
      </patternFill>
    </fill>
    <fill>
      <patternFill patternType="solid">
        <fgColor indexed="57"/>
        <bgColor indexed="64"/>
      </patternFill>
    </fill>
    <fill>
      <patternFill patternType="solid">
        <fgColor indexed="31"/>
        <bgColor indexed="64"/>
      </patternFill>
    </fill>
    <fill>
      <patternFill patternType="solid">
        <fgColor indexed="62"/>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bottom style="thin">
        <color indexed="8"/>
      </bottom>
      <diagonal/>
    </border>
    <border>
      <left/>
      <right/>
      <top style="thin">
        <color indexed="8"/>
      </top>
      <bottom/>
      <diagonal/>
    </border>
    <border>
      <left/>
      <right/>
      <top style="thin">
        <color indexed="8"/>
      </top>
      <bottom style="thin">
        <color auto="1"/>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3" fillId="4"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26" fillId="0" borderId="0" applyNumberFormat="0" applyFill="0" applyBorder="0" applyAlignment="0" applyProtection="0">
      <alignment vertical="top"/>
      <protection locked="0"/>
    </xf>
    <xf numFmtId="0" fontId="28" fillId="14" borderId="24" applyNumberFormat="0" applyFont="0" applyAlignment="0" applyProtection="0">
      <alignment vertical="center"/>
    </xf>
    <xf numFmtId="0" fontId="20" fillId="4" borderId="0" applyNumberFormat="0" applyBorder="0" applyAlignment="0" applyProtection="0">
      <alignment vertical="center"/>
    </xf>
    <xf numFmtId="0" fontId="2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18" applyNumberFormat="0" applyFill="0" applyAlignment="0" applyProtection="0">
      <alignment vertical="center"/>
    </xf>
    <xf numFmtId="0" fontId="11" fillId="0" borderId="18" applyNumberFormat="0" applyFill="0" applyAlignment="0" applyProtection="0">
      <alignment vertical="center"/>
    </xf>
    <xf numFmtId="0" fontId="20" fillId="10" borderId="0" applyNumberFormat="0" applyBorder="0" applyAlignment="0" applyProtection="0">
      <alignment vertical="center"/>
    </xf>
    <xf numFmtId="0" fontId="29" fillId="0" borderId="25" applyNumberFormat="0" applyFill="0" applyAlignment="0" applyProtection="0">
      <alignment vertical="center"/>
    </xf>
    <xf numFmtId="0" fontId="20" fillId="6" borderId="0" applyNumberFormat="0" applyBorder="0" applyAlignment="0" applyProtection="0">
      <alignment vertical="center"/>
    </xf>
    <xf numFmtId="0" fontId="18" fillId="8" borderId="21" applyNumberFormat="0" applyAlignment="0" applyProtection="0">
      <alignment vertical="center"/>
    </xf>
    <xf numFmtId="0" fontId="17" fillId="8" borderId="19" applyNumberFormat="0" applyAlignment="0" applyProtection="0">
      <alignment vertical="center"/>
    </xf>
    <xf numFmtId="0" fontId="16" fillId="7" borderId="20" applyNumberFormat="0" applyAlignment="0" applyProtection="0">
      <alignment vertical="center"/>
    </xf>
    <xf numFmtId="0" fontId="10" fillId="11" borderId="0" applyNumberFormat="0" applyBorder="0" applyAlignment="0" applyProtection="0">
      <alignment vertical="center"/>
    </xf>
    <xf numFmtId="0" fontId="20" fillId="13" borderId="0" applyNumberFormat="0" applyBorder="0" applyAlignment="0" applyProtection="0">
      <alignment vertical="center"/>
    </xf>
    <xf numFmtId="0" fontId="24" fillId="0" borderId="22" applyNumberFormat="0" applyFill="0" applyAlignment="0" applyProtection="0">
      <alignment vertical="center"/>
    </xf>
    <xf numFmtId="0" fontId="27" fillId="0" borderId="23" applyNumberFormat="0" applyFill="0" applyAlignment="0" applyProtection="0">
      <alignment vertical="center"/>
    </xf>
    <xf numFmtId="0" fontId="22" fillId="11" borderId="0" applyNumberFormat="0" applyBorder="0" applyAlignment="0" applyProtection="0">
      <alignment vertical="center"/>
    </xf>
    <xf numFmtId="0" fontId="15" fillId="6" borderId="0" applyNumberFormat="0" applyBorder="0" applyAlignment="0" applyProtection="0">
      <alignment vertical="center"/>
    </xf>
    <xf numFmtId="0" fontId="10" fillId="17" borderId="0" applyNumberFormat="0" applyBorder="0" applyAlignment="0" applyProtection="0">
      <alignment vertical="center"/>
    </xf>
    <xf numFmtId="0" fontId="20" fillId="9" borderId="0" applyNumberFormat="0" applyBorder="0" applyAlignment="0" applyProtection="0">
      <alignment vertical="center"/>
    </xf>
    <xf numFmtId="0" fontId="10" fillId="12" borderId="0" applyNumberFormat="0" applyBorder="0" applyAlignment="0" applyProtection="0">
      <alignment vertical="center"/>
    </xf>
    <xf numFmtId="0" fontId="10" fillId="10"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20" fillId="7" borderId="0" applyNumberFormat="0" applyBorder="0" applyAlignment="0" applyProtection="0">
      <alignment vertical="center"/>
    </xf>
    <xf numFmtId="0" fontId="20" fillId="15" borderId="0" applyNumberFormat="0" applyBorder="0" applyAlignment="0" applyProtection="0">
      <alignment vertical="center"/>
    </xf>
    <xf numFmtId="0" fontId="10" fillId="14" borderId="0" applyNumberFormat="0" applyBorder="0" applyAlignment="0" applyProtection="0">
      <alignment vertical="center"/>
    </xf>
    <xf numFmtId="0" fontId="10" fillId="6" borderId="0" applyNumberFormat="0" applyBorder="0" applyAlignment="0" applyProtection="0">
      <alignment vertical="center"/>
    </xf>
    <xf numFmtId="0" fontId="20" fillId="18" borderId="0" applyNumberFormat="0" applyBorder="0" applyAlignment="0" applyProtection="0">
      <alignment vertical="center"/>
    </xf>
    <xf numFmtId="0" fontId="0" fillId="0" borderId="0"/>
    <xf numFmtId="0" fontId="10" fillId="10" borderId="0" applyNumberFormat="0" applyBorder="0" applyAlignment="0" applyProtection="0">
      <alignment vertical="center"/>
    </xf>
    <xf numFmtId="0" fontId="20" fillId="9" borderId="0" applyNumberFormat="0" applyBorder="0" applyAlignment="0" applyProtection="0">
      <alignment vertical="center"/>
    </xf>
    <xf numFmtId="0" fontId="20" fillId="16" borderId="0" applyNumberFormat="0" applyBorder="0" applyAlignment="0" applyProtection="0">
      <alignment vertical="center"/>
    </xf>
    <xf numFmtId="0" fontId="10" fillId="6" borderId="0" applyNumberFormat="0" applyBorder="0" applyAlignment="0" applyProtection="0">
      <alignment vertical="center"/>
    </xf>
    <xf numFmtId="0" fontId="20" fillId="16" borderId="0" applyNumberFormat="0" applyBorder="0" applyAlignment="0" applyProtection="0">
      <alignment vertical="center"/>
    </xf>
    <xf numFmtId="0" fontId="31" fillId="0" borderId="0"/>
    <xf numFmtId="0" fontId="30" fillId="0" borderId="0"/>
  </cellStyleXfs>
  <cellXfs count="86">
    <xf numFmtId="0" fontId="0" fillId="0" borderId="0" xfId="0">
      <alignment vertical="center"/>
    </xf>
    <xf numFmtId="0" fontId="1"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center" vertical="center" wrapText="1"/>
    </xf>
    <xf numFmtId="5" fontId="1"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1" fillId="0" borderId="9" xfId="0" applyNumberFormat="1" applyFont="1" applyFill="1" applyBorder="1" applyAlignment="1">
      <alignment horizontal="center" vertical="center" wrapText="1"/>
    </xf>
    <xf numFmtId="0" fontId="1" fillId="0" borderId="10"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5"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7" fontId="1" fillId="0" borderId="3" xfId="0" applyNumberFormat="1" applyFont="1" applyFill="1" applyBorder="1" applyAlignment="1">
      <alignment horizontal="center" vertical="center" wrapText="1"/>
    </xf>
    <xf numFmtId="177" fontId="1" fillId="0" borderId="4"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11" xfId="0" applyNumberFormat="1"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49" fontId="4" fillId="0" borderId="0" xfId="44" applyNumberFormat="1" applyFont="1" applyAlignment="1">
      <alignment horizontal="center" vertical="center"/>
    </xf>
    <xf numFmtId="49" fontId="3" fillId="0" borderId="0" xfId="44" applyNumberFormat="1" applyFont="1" applyAlignment="1">
      <alignment horizontal="left" vertical="center"/>
    </xf>
    <xf numFmtId="49" fontId="3" fillId="0" borderId="1" xfId="44" applyNumberFormat="1" applyFont="1" applyBorder="1" applyAlignment="1">
      <alignment horizontal="center" vertical="center"/>
    </xf>
    <xf numFmtId="49" fontId="3" fillId="0" borderId="2" xfId="44" applyNumberFormat="1" applyFont="1" applyBorder="1" applyAlignment="1">
      <alignment horizontal="center" vertical="center"/>
    </xf>
    <xf numFmtId="0" fontId="3" fillId="0" borderId="1" xfId="44" applyNumberFormat="1" applyFont="1" applyBorder="1" applyAlignment="1">
      <alignment horizontal="center" vertical="center"/>
    </xf>
    <xf numFmtId="0" fontId="3" fillId="2" borderId="1" xfId="51" applyFont="1" applyFill="1" applyBorder="1" applyAlignment="1">
      <alignment vertical="center"/>
    </xf>
    <xf numFmtId="49" fontId="3" fillId="0" borderId="1" xfId="44" applyNumberFormat="1" applyFont="1" applyBorder="1" applyAlignment="1">
      <alignment horizontal="center" vertical="center" wrapText="1"/>
    </xf>
    <xf numFmtId="176" fontId="3" fillId="0" borderId="1" xfId="44" applyNumberFormat="1" applyFont="1" applyBorder="1" applyAlignment="1">
      <alignment horizontal="right" vertical="center"/>
    </xf>
    <xf numFmtId="0" fontId="3" fillId="0" borderId="1" xfId="44" applyFont="1" applyBorder="1"/>
    <xf numFmtId="176" fontId="3" fillId="0" borderId="4" xfId="44" applyNumberFormat="1" applyFont="1" applyBorder="1" applyAlignment="1">
      <alignment horizontal="right" vertical="center"/>
    </xf>
    <xf numFmtId="49" fontId="5" fillId="0" borderId="1" xfId="44" applyNumberFormat="1" applyFont="1" applyBorder="1" applyAlignment="1">
      <alignment horizontal="center" vertical="center"/>
    </xf>
    <xf numFmtId="49" fontId="5" fillId="0" borderId="1" xfId="44" applyNumberFormat="1" applyFont="1" applyBorder="1" applyAlignment="1">
      <alignment horizontal="left" vertical="center"/>
    </xf>
    <xf numFmtId="49" fontId="5" fillId="0" borderId="1" xfId="44" applyNumberFormat="1" applyFont="1" applyBorder="1" applyAlignment="1">
      <alignment horizontal="center" vertical="center" wrapText="1"/>
    </xf>
    <xf numFmtId="176" fontId="5" fillId="0" borderId="4" xfId="44" applyNumberFormat="1" applyFont="1" applyBorder="1" applyAlignment="1">
      <alignment horizontal="center" vertical="center"/>
    </xf>
    <xf numFmtId="176" fontId="5" fillId="0" borderId="1" xfId="44" applyNumberFormat="1" applyFont="1" applyBorder="1" applyAlignment="1">
      <alignment horizontal="right" vertical="center"/>
    </xf>
    <xf numFmtId="0" fontId="6" fillId="0" borderId="0" xfId="0" applyFont="1">
      <alignment vertical="center"/>
    </xf>
    <xf numFmtId="0" fontId="4" fillId="3" borderId="0" xfId="50" applyFont="1" applyFill="1" applyBorder="1" applyAlignment="1">
      <alignment horizontal="center" vertical="center"/>
    </xf>
    <xf numFmtId="0" fontId="4" fillId="3" borderId="0" xfId="50" applyFont="1" applyFill="1" applyBorder="1" applyAlignment="1">
      <alignment horizontal="center" vertical="center" wrapText="1"/>
    </xf>
    <xf numFmtId="0" fontId="7" fillId="3" borderId="0" xfId="50" applyFont="1" applyFill="1" applyBorder="1" applyAlignment="1">
      <alignment horizontal="left" wrapText="1"/>
    </xf>
    <xf numFmtId="0" fontId="3" fillId="3" borderId="0" xfId="50" applyFont="1" applyFill="1" applyBorder="1" applyAlignment="1"/>
    <xf numFmtId="177" fontId="3" fillId="3" borderId="0" xfId="50" applyNumberFormat="1" applyFont="1" applyFill="1" applyBorder="1" applyAlignment="1">
      <alignment horizontal="left" wrapText="1"/>
    </xf>
    <xf numFmtId="0" fontId="8" fillId="3" borderId="0" xfId="50" applyFont="1" applyFill="1" applyBorder="1" applyAlignment="1">
      <alignment horizontal="left" wrapText="1"/>
    </xf>
    <xf numFmtId="0" fontId="6" fillId="3" borderId="0" xfId="50" applyFont="1" applyFill="1" applyBorder="1" applyAlignment="1"/>
    <xf numFmtId="178" fontId="6" fillId="3" borderId="0" xfId="50" applyNumberFormat="1" applyFont="1" applyFill="1" applyBorder="1" applyAlignment="1">
      <alignment horizontal="left" wrapText="1"/>
    </xf>
    <xf numFmtId="0" fontId="8" fillId="3" borderId="0" xfId="50" applyFont="1" applyFill="1" applyAlignment="1">
      <alignment horizontal="right" wrapText="1"/>
    </xf>
    <xf numFmtId="0" fontId="6" fillId="3" borderId="14" xfId="50" applyFont="1" applyFill="1" applyBorder="1" applyAlignment="1">
      <alignment horizontal="center" wrapText="1"/>
    </xf>
    <xf numFmtId="0" fontId="6" fillId="3" borderId="0" xfId="50" applyFont="1" applyFill="1" applyBorder="1" applyAlignment="1">
      <alignment wrapText="1"/>
    </xf>
    <xf numFmtId="0" fontId="8" fillId="3" borderId="0" xfId="50" applyFont="1" applyFill="1" applyAlignment="1">
      <alignment horizontal="left" wrapText="1"/>
    </xf>
    <xf numFmtId="0" fontId="6" fillId="3" borderId="0" xfId="50" applyFont="1" applyFill="1" applyAlignment="1">
      <alignment horizontal="center" vertical="center" wrapText="1"/>
    </xf>
    <xf numFmtId="0" fontId="6" fillId="3" borderId="0" xfId="50" applyFont="1" applyFill="1" applyBorder="1" applyAlignment="1">
      <alignment vertical="center" wrapText="1"/>
    </xf>
    <xf numFmtId="0" fontId="6" fillId="0" borderId="0" xfId="0" applyFont="1" applyAlignment="1">
      <alignment horizontal="center" vertical="center"/>
    </xf>
    <xf numFmtId="0" fontId="4" fillId="3" borderId="0" xfId="50" applyFont="1" applyFill="1" applyBorder="1" applyAlignment="1">
      <alignment horizontal="center" vertical="top" wrapText="1"/>
    </xf>
    <xf numFmtId="0" fontId="7" fillId="3" borderId="0" xfId="50" applyFont="1" applyFill="1" applyAlignment="1">
      <alignment horizontal="left" wrapText="1"/>
    </xf>
    <xf numFmtId="0" fontId="3" fillId="3" borderId="15" xfId="50" applyFont="1" applyFill="1" applyBorder="1" applyAlignment="1">
      <alignment horizontal="left"/>
    </xf>
    <xf numFmtId="0" fontId="3" fillId="3" borderId="16" xfId="50" applyFont="1" applyFill="1" applyBorder="1" applyAlignment="1"/>
    <xf numFmtId="177" fontId="3" fillId="3" borderId="17" xfId="50" applyNumberFormat="1" applyFont="1" applyFill="1" applyBorder="1" applyAlignment="1">
      <alignment horizontal="left" wrapText="1"/>
    </xf>
    <xf numFmtId="0" fontId="3" fillId="3" borderId="0" xfId="50" applyFont="1" applyFill="1" applyAlignment="1"/>
    <xf numFmtId="178" fontId="3" fillId="3" borderId="14" xfId="50" applyNumberFormat="1" applyFont="1" applyFill="1" applyBorder="1" applyAlignment="1">
      <alignment horizontal="left" wrapText="1"/>
    </xf>
    <xf numFmtId="0" fontId="0" fillId="3" borderId="15" xfId="50" applyFont="1" applyFill="1" applyBorder="1" applyAlignment="1">
      <alignment wrapText="1"/>
    </xf>
    <xf numFmtId="0" fontId="1" fillId="3" borderId="16" xfId="50" applyFont="1" applyFill="1" applyBorder="1" applyAlignment="1">
      <alignment horizontal="center" vertical="center" wrapText="1"/>
    </xf>
    <xf numFmtId="0" fontId="0" fillId="3" borderId="15" xfId="50" applyFont="1" applyFill="1" applyBorder="1" applyAlignment="1">
      <alignment horizontal="left" vertical="center" wrapText="1"/>
    </xf>
    <xf numFmtId="0" fontId="7" fillId="3" borderId="0" xfId="50" applyFont="1" applyFill="1" applyAlignment="1">
      <alignment horizontal="right" wrapText="1"/>
    </xf>
    <xf numFmtId="0" fontId="9" fillId="3" borderId="15" xfId="5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 3"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30333;&#20113;&#21306;&#20379;&#38144;&#24635;&#20844;&#21496;&#29289;&#19994;&#32500;&#20445;&#39033;&#30446;\2022&#24180;&#32500;&#20445;&#39033;&#30446;\2022&#24180;&#30333;&#20113;&#21306;&#20379;&#38144;&#24635;&#20844;&#21496;&#29289;&#19994;&#28040;&#38450;&#35774;&#22791;&#32500;&#20445;&#20445;&#20859;&#39033;&#30446;\2022&#24180;&#30333;&#20113;&#21306;&#20379;&#38144;&#24635;&#20844;&#21496;&#29289;&#19994;&#28040;&#38450;&#35774;&#22791;&#32500;&#25252;&#20445;&#20859;&#39033;&#3044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封面"/>
      <sheetName val="报价汇总表"/>
      <sheetName val="维保项目清单"/>
      <sheetName val="丰兴公司"/>
      <sheetName val="丰鑫公司"/>
      <sheetName val="淘宝公司"/>
    </sheetNames>
    <sheetDataSet>
      <sheetData sheetId="0"/>
      <sheetData sheetId="1">
        <row r="33">
          <cell r="F33">
            <v>0</v>
          </cell>
        </row>
      </sheetData>
      <sheetData sheetId="2"/>
      <sheetData sheetId="3"/>
      <sheetData sheetId="4"/>
      <sheetData sheetId="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12"/>
  <sheetViews>
    <sheetView view="pageBreakPreview" zoomScaleNormal="100" workbookViewId="0">
      <selection activeCell="I4" sqref="I4"/>
    </sheetView>
  </sheetViews>
  <sheetFormatPr defaultColWidth="8.88333333333333" defaultRowHeight="14.25" outlineLevelCol="6"/>
  <cols>
    <col min="1" max="1" width="20.375" customWidth="1"/>
  </cols>
  <sheetData>
    <row r="1" ht="88" customHeight="1" spans="1:7">
      <c r="A1" s="60" t="s">
        <v>0</v>
      </c>
      <c r="B1" s="60"/>
      <c r="C1" s="60"/>
      <c r="D1" s="60"/>
      <c r="E1" s="60"/>
      <c r="F1" s="60"/>
      <c r="G1" s="60"/>
    </row>
    <row r="2" ht="41" customHeight="1" spans="1:7">
      <c r="A2" s="74" t="s">
        <v>1</v>
      </c>
      <c r="B2" s="74"/>
      <c r="C2" s="74"/>
      <c r="D2" s="74"/>
      <c r="E2" s="74"/>
      <c r="F2" s="74"/>
      <c r="G2" s="74"/>
    </row>
    <row r="3" ht="37" customHeight="1" spans="1:7">
      <c r="A3" s="75" t="s">
        <v>2</v>
      </c>
      <c r="B3" s="76" t="str">
        <f>A1</f>
        <v>2022年白云区供销总公司物业消防设备
维护保养项目</v>
      </c>
      <c r="C3" s="76"/>
      <c r="D3" s="76"/>
      <c r="E3" s="76"/>
      <c r="F3" s="76"/>
      <c r="G3" s="76"/>
    </row>
    <row r="4" ht="37" customHeight="1" spans="1:7">
      <c r="A4" s="75" t="s">
        <v>3</v>
      </c>
      <c r="B4" s="77" t="s">
        <v>4</v>
      </c>
      <c r="C4" s="78">
        <f>[1]报价汇总表!F33</f>
        <v>0</v>
      </c>
      <c r="D4" s="78"/>
      <c r="E4" s="78"/>
      <c r="F4" s="78"/>
      <c r="G4" s="78"/>
    </row>
    <row r="5" ht="37" customHeight="1" spans="1:7">
      <c r="A5" s="75"/>
      <c r="B5" s="79" t="s">
        <v>5</v>
      </c>
      <c r="C5" s="80">
        <f>C4</f>
        <v>0</v>
      </c>
      <c r="D5" s="80"/>
      <c r="E5" s="80"/>
      <c r="F5" s="80"/>
      <c r="G5" s="80"/>
    </row>
    <row r="6" ht="98" customHeight="1" spans="1:7">
      <c r="A6" s="75" t="s">
        <v>6</v>
      </c>
      <c r="B6" s="81"/>
      <c r="C6" s="81"/>
      <c r="D6" s="81"/>
      <c r="E6" s="81"/>
      <c r="F6" s="81"/>
      <c r="G6" s="81"/>
    </row>
    <row r="7" spans="1:7">
      <c r="A7" s="75"/>
      <c r="B7" s="82" t="s">
        <v>7</v>
      </c>
      <c r="C7" s="82"/>
      <c r="D7" s="82"/>
      <c r="E7" s="82"/>
      <c r="F7" s="82"/>
      <c r="G7" s="82"/>
    </row>
    <row r="8" ht="84" customHeight="1" spans="1:7">
      <c r="A8" s="75" t="s">
        <v>8</v>
      </c>
      <c r="B8" s="83"/>
      <c r="C8" s="83"/>
      <c r="D8" s="83"/>
      <c r="E8" s="83"/>
      <c r="F8" s="83"/>
      <c r="G8" s="83"/>
    </row>
    <row r="9" spans="1:7">
      <c r="A9" s="84"/>
      <c r="B9" s="82" t="s">
        <v>9</v>
      </c>
      <c r="C9" s="82"/>
      <c r="D9" s="82"/>
      <c r="E9" s="82"/>
      <c r="F9" s="82"/>
      <c r="G9" s="82"/>
    </row>
    <row r="10" ht="44" customHeight="1" spans="1:7">
      <c r="A10" s="75" t="s">
        <v>10</v>
      </c>
      <c r="B10" s="83"/>
      <c r="C10" s="83"/>
      <c r="D10" s="83"/>
      <c r="E10" s="83"/>
      <c r="F10" s="83"/>
      <c r="G10" s="83"/>
    </row>
    <row r="11" ht="27" customHeight="1" spans="1:7">
      <c r="A11" s="75"/>
      <c r="B11" s="82" t="s">
        <v>11</v>
      </c>
      <c r="C11" s="82"/>
      <c r="D11" s="82"/>
      <c r="E11" s="82"/>
      <c r="F11" s="82"/>
      <c r="G11" s="82"/>
    </row>
    <row r="12" ht="27" customHeight="1" spans="1:7">
      <c r="A12" s="75" t="s">
        <v>12</v>
      </c>
      <c r="B12" s="85"/>
      <c r="C12" s="85"/>
      <c r="D12" s="85"/>
      <c r="E12" s="85"/>
      <c r="F12" s="85"/>
      <c r="G12" s="85"/>
    </row>
  </sheetData>
  <mergeCells count="12">
    <mergeCell ref="A1:G1"/>
    <mergeCell ref="A2:G2"/>
    <mergeCell ref="B3:G3"/>
    <mergeCell ref="C4:G4"/>
    <mergeCell ref="C5:G5"/>
    <mergeCell ref="B6:G6"/>
    <mergeCell ref="B7:G7"/>
    <mergeCell ref="B8:G8"/>
    <mergeCell ref="B9:G9"/>
    <mergeCell ref="B10:G10"/>
    <mergeCell ref="B11:G11"/>
    <mergeCell ref="B12:G12"/>
  </mergeCells>
  <printOptions horizontalCentered="1"/>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19"/>
  <sheetViews>
    <sheetView view="pageBreakPreview" zoomScaleNormal="100" workbookViewId="0">
      <selection activeCell="K1" sqref="K1"/>
    </sheetView>
  </sheetViews>
  <sheetFormatPr defaultColWidth="8.88333333333333" defaultRowHeight="14.25" outlineLevelCol="6"/>
  <cols>
    <col min="1" max="1" width="20.375" customWidth="1"/>
  </cols>
  <sheetData>
    <row r="1" ht="88" customHeight="1" spans="1:7">
      <c r="A1" s="59" t="s">
        <v>13</v>
      </c>
      <c r="B1" s="59"/>
      <c r="C1" s="59"/>
      <c r="D1" s="59"/>
      <c r="E1" s="59"/>
      <c r="F1" s="59"/>
      <c r="G1" s="59"/>
    </row>
    <row r="2" ht="41" customHeight="1" spans="1:7">
      <c r="A2" s="60" t="s">
        <v>14</v>
      </c>
      <c r="B2" s="60"/>
      <c r="C2" s="60"/>
      <c r="D2" s="60"/>
      <c r="E2" s="60"/>
      <c r="F2" s="60"/>
      <c r="G2" s="60"/>
    </row>
    <row r="3" ht="37" customHeight="1" spans="1:7">
      <c r="A3" s="61"/>
      <c r="B3" s="62"/>
      <c r="C3" s="63"/>
      <c r="D3" s="63"/>
      <c r="E3" s="63"/>
      <c r="F3" s="63"/>
      <c r="G3" s="63"/>
    </row>
    <row r="4" s="58" customFormat="1" ht="122" customHeight="1" spans="1:7">
      <c r="A4" s="64"/>
      <c r="B4" s="65"/>
      <c r="C4" s="66"/>
      <c r="D4" s="66"/>
      <c r="E4" s="66"/>
      <c r="F4" s="66"/>
      <c r="G4" s="66"/>
    </row>
    <row r="5" s="58" customFormat="1" ht="25" customHeight="1" spans="1:7">
      <c r="A5" s="67" t="s">
        <v>15</v>
      </c>
      <c r="B5" s="68"/>
      <c r="C5" s="68"/>
      <c r="D5" s="68"/>
      <c r="E5" s="68"/>
      <c r="F5" s="68"/>
      <c r="G5" s="69"/>
    </row>
    <row r="6" s="58" customFormat="1" ht="18.75" spans="1:7">
      <c r="A6" s="70"/>
      <c r="B6" s="71" t="s">
        <v>7</v>
      </c>
      <c r="C6" s="71"/>
      <c r="D6" s="71"/>
      <c r="E6" s="71"/>
      <c r="F6" s="71"/>
      <c r="G6" s="72"/>
    </row>
    <row r="7" s="58" customFormat="1" ht="80" customHeight="1"/>
    <row r="8" s="58" customFormat="1" ht="18.75"/>
    <row r="9" s="58" customFormat="1" ht="18.75" spans="1:7">
      <c r="A9" s="67" t="s">
        <v>16</v>
      </c>
      <c r="B9" s="68"/>
      <c r="C9" s="68"/>
      <c r="D9" s="68"/>
      <c r="E9" s="68"/>
      <c r="F9" s="68"/>
      <c r="G9" s="69"/>
    </row>
    <row r="10" s="58" customFormat="1" ht="18.75" spans="1:7">
      <c r="A10" s="70"/>
      <c r="B10" s="71" t="s">
        <v>7</v>
      </c>
      <c r="C10" s="71"/>
      <c r="D10" s="71"/>
      <c r="E10" s="71"/>
      <c r="F10" s="71"/>
      <c r="G10" s="72"/>
    </row>
    <row r="11" s="58" customFormat="1" ht="18.75"/>
    <row r="12" s="58" customFormat="1" ht="18.75"/>
    <row r="13" s="58" customFormat="1" ht="18.75"/>
    <row r="14" s="58" customFormat="1" ht="18.75"/>
    <row r="15" s="58" customFormat="1" ht="18.75" spans="2:5">
      <c r="B15" s="73" t="s">
        <v>17</v>
      </c>
      <c r="C15" s="73"/>
      <c r="D15" s="73"/>
      <c r="E15" s="73"/>
    </row>
    <row r="16" s="58" customFormat="1" ht="18.75"/>
    <row r="17" s="58" customFormat="1" ht="18.75"/>
    <row r="18" s="58" customFormat="1" ht="18.75"/>
    <row r="19" s="58" customFormat="1" ht="18.75"/>
  </sheetData>
  <mergeCells count="9">
    <mergeCell ref="A1:G1"/>
    <mergeCell ref="A2:G2"/>
    <mergeCell ref="C3:G3"/>
    <mergeCell ref="C4:G4"/>
    <mergeCell ref="B5:F5"/>
    <mergeCell ref="B6:F6"/>
    <mergeCell ref="B9:F9"/>
    <mergeCell ref="B10:F10"/>
    <mergeCell ref="B15:E15"/>
  </mergeCells>
  <printOptions horizontalCentered="1"/>
  <pageMargins left="0.751388888888889" right="0.751388888888889" top="1" bottom="1" header="0.5" footer="0.5"/>
  <pageSetup paperSize="9"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G21"/>
  <sheetViews>
    <sheetView showZeros="0" tabSelected="1" view="pageBreakPreview" zoomScaleNormal="100" workbookViewId="0">
      <selection activeCell="D7" sqref="D7"/>
    </sheetView>
  </sheetViews>
  <sheetFormatPr defaultColWidth="8.88333333333333" defaultRowHeight="14.25" outlineLevelCol="6"/>
  <cols>
    <col min="2" max="2" width="27.6083333333333" customWidth="1"/>
    <col min="3" max="3" width="8.25" customWidth="1"/>
    <col min="4" max="4" width="7.75" customWidth="1"/>
    <col min="5" max="5" width="8.5" customWidth="1"/>
    <col min="6" max="6" width="10.9166666666667" customWidth="1"/>
  </cols>
  <sheetData>
    <row r="1" ht="61" customHeight="1" spans="1:7">
      <c r="A1" s="43" t="s">
        <v>18</v>
      </c>
      <c r="B1" s="43"/>
      <c r="C1" s="43"/>
      <c r="D1" s="43"/>
      <c r="E1" s="43"/>
      <c r="F1" s="43"/>
      <c r="G1" s="43"/>
    </row>
    <row r="2" ht="23" customHeight="1" spans="1:7">
      <c r="A2" s="44" t="s">
        <v>19</v>
      </c>
      <c r="B2" s="44"/>
      <c r="C2" s="44"/>
      <c r="D2" s="44"/>
      <c r="E2" s="44"/>
      <c r="F2" s="44"/>
      <c r="G2" s="44"/>
    </row>
    <row r="3" ht="23" customHeight="1" spans="1:7">
      <c r="A3" s="45" t="s">
        <v>20</v>
      </c>
      <c r="B3" s="45" t="s">
        <v>21</v>
      </c>
      <c r="C3" s="45" t="s">
        <v>22</v>
      </c>
      <c r="D3" s="45" t="s">
        <v>23</v>
      </c>
      <c r="E3" s="45" t="s">
        <v>24</v>
      </c>
      <c r="F3" s="46" t="s">
        <v>25</v>
      </c>
      <c r="G3" s="46" t="s">
        <v>26</v>
      </c>
    </row>
    <row r="4" ht="23" customHeight="1" spans="1:7">
      <c r="A4" s="47">
        <v>1</v>
      </c>
      <c r="B4" s="48" t="str">
        <f>清单与计价表!B4</f>
        <v>嘉禾丰兴商业广场</v>
      </c>
      <c r="C4" s="49" t="s">
        <v>27</v>
      </c>
      <c r="D4" s="47">
        <v>1</v>
      </c>
      <c r="E4" s="50">
        <f>[1]维保项目清单!J3</f>
        <v>0</v>
      </c>
      <c r="F4" s="50">
        <f t="shared" ref="F4:F30" si="0">E4*D4</f>
        <v>0</v>
      </c>
      <c r="G4" s="51"/>
    </row>
    <row r="5" ht="23" customHeight="1" spans="1:7">
      <c r="A5" s="47">
        <v>2</v>
      </c>
      <c r="B5" s="48" t="str">
        <f>清单与计价表!B15</f>
        <v>新市广场</v>
      </c>
      <c r="C5" s="49" t="s">
        <v>27</v>
      </c>
      <c r="D5" s="47">
        <v>1</v>
      </c>
      <c r="E5" s="50">
        <f>[1]维保项目清单!J8</f>
        <v>0</v>
      </c>
      <c r="F5" s="50">
        <f t="shared" si="0"/>
        <v>0</v>
      </c>
      <c r="G5" s="51"/>
    </row>
    <row r="6" ht="23" customHeight="1" spans="1:7">
      <c r="A6" s="47">
        <v>3</v>
      </c>
      <c r="B6" s="48" t="str">
        <f>清单与计价表!B25</f>
        <v>门口岭工业区（原嘉禾羽毛场球）</v>
      </c>
      <c r="C6" s="49" t="s">
        <v>27</v>
      </c>
      <c r="D6" s="47">
        <v>1</v>
      </c>
      <c r="E6" s="50">
        <f>[1]维保项目清单!J10</f>
        <v>0</v>
      </c>
      <c r="F6" s="50">
        <f t="shared" si="0"/>
        <v>0</v>
      </c>
      <c r="G6" s="51"/>
    </row>
    <row r="7" ht="23" customHeight="1" spans="1:7">
      <c r="A7" s="47">
        <v>4</v>
      </c>
      <c r="B7" s="48" t="str">
        <f>清单与计价表!B32</f>
        <v>石井百货公司</v>
      </c>
      <c r="C7" s="49" t="s">
        <v>27</v>
      </c>
      <c r="D7" s="47">
        <v>1</v>
      </c>
      <c r="E7" s="50">
        <f>[1]维保项目清单!J12</f>
        <v>0</v>
      </c>
      <c r="F7" s="50">
        <f t="shared" si="0"/>
        <v>0</v>
      </c>
      <c r="G7" s="51"/>
    </row>
    <row r="8" ht="23" customHeight="1" spans="1:7">
      <c r="A8" s="47">
        <v>5</v>
      </c>
      <c r="B8" s="48" t="str">
        <f>清单与计价表!B39</f>
        <v>石井槎头商铺</v>
      </c>
      <c r="C8" s="49" t="s">
        <v>27</v>
      </c>
      <c r="D8" s="47">
        <v>1</v>
      </c>
      <c r="E8" s="50">
        <f>[1]维保项目清单!J14</f>
        <v>0</v>
      </c>
      <c r="F8" s="50">
        <f t="shared" si="0"/>
        <v>0</v>
      </c>
      <c r="G8" s="51"/>
    </row>
    <row r="9" ht="23" customHeight="1" spans="1:7">
      <c r="A9" s="47">
        <v>6</v>
      </c>
      <c r="B9" s="48" t="str">
        <f>清单与计价表!B50</f>
        <v>太和生产资料</v>
      </c>
      <c r="C9" s="49" t="s">
        <v>27</v>
      </c>
      <c r="D9" s="47">
        <v>1</v>
      </c>
      <c r="E9" s="50">
        <f>[1]维保项目清单!J17</f>
        <v>0</v>
      </c>
      <c r="F9" s="50">
        <f t="shared" si="0"/>
        <v>0</v>
      </c>
      <c r="G9" s="51"/>
    </row>
    <row r="10" ht="23" customHeight="1" spans="1:7">
      <c r="A10" s="47">
        <v>7</v>
      </c>
      <c r="B10" s="48" t="str">
        <f>清单与计价表!B57</f>
        <v>人和旧办公室</v>
      </c>
      <c r="C10" s="49" t="s">
        <v>27</v>
      </c>
      <c r="D10" s="47">
        <v>1</v>
      </c>
      <c r="E10" s="50">
        <f>[1]维保项目清单!J24</f>
        <v>0</v>
      </c>
      <c r="F10" s="50">
        <f t="shared" si="0"/>
        <v>0</v>
      </c>
      <c r="G10" s="51"/>
    </row>
    <row r="11" ht="23" customHeight="1" spans="1:7">
      <c r="A11" s="47">
        <v>8</v>
      </c>
      <c r="B11" s="48" t="str">
        <f>清单与计价表!B64</f>
        <v>江村综合商场</v>
      </c>
      <c r="C11" s="49" t="s">
        <v>27</v>
      </c>
      <c r="D11" s="47">
        <v>1</v>
      </c>
      <c r="E11" s="50">
        <f>[1]维保项目清单!J27</f>
        <v>0</v>
      </c>
      <c r="F11" s="50">
        <f t="shared" si="0"/>
        <v>0</v>
      </c>
      <c r="G11" s="51"/>
    </row>
    <row r="12" ht="23" customHeight="1" spans="1:7">
      <c r="A12" s="47">
        <v>9</v>
      </c>
      <c r="B12" s="48" t="str">
        <f>清单与计价表!B71</f>
        <v>竹料茶楼</v>
      </c>
      <c r="C12" s="49" t="s">
        <v>27</v>
      </c>
      <c r="D12" s="47">
        <v>1</v>
      </c>
      <c r="E12" s="50">
        <f>[1]维保项目清单!J34</f>
        <v>0</v>
      </c>
      <c r="F12" s="50">
        <f t="shared" si="0"/>
        <v>0</v>
      </c>
      <c r="G12" s="51"/>
    </row>
    <row r="13" ht="23" customHeight="1" spans="1:7">
      <c r="A13" s="47">
        <v>10</v>
      </c>
      <c r="B13" s="48" t="str">
        <f>清单与计价表!B78</f>
        <v>竹料旧酱场</v>
      </c>
      <c r="C13" s="49" t="s">
        <v>27</v>
      </c>
      <c r="D13" s="47">
        <v>1</v>
      </c>
      <c r="E13" s="50">
        <f>[1]维保项目清单!J36</f>
        <v>0</v>
      </c>
      <c r="F13" s="50">
        <f t="shared" si="0"/>
        <v>0</v>
      </c>
      <c r="G13" s="51"/>
    </row>
    <row r="14" ht="23" customHeight="1" spans="1:7">
      <c r="A14" s="47">
        <v>11</v>
      </c>
      <c r="B14" s="48" t="str">
        <f>清单与计价表!B85</f>
        <v>钟落潭购物中心</v>
      </c>
      <c r="C14" s="49" t="s">
        <v>27</v>
      </c>
      <c r="D14" s="47">
        <v>1</v>
      </c>
      <c r="E14" s="50">
        <f>[1]维保项目清单!J38</f>
        <v>0</v>
      </c>
      <c r="F14" s="50">
        <f t="shared" si="0"/>
        <v>0</v>
      </c>
      <c r="G14" s="51"/>
    </row>
    <row r="15" ht="23" customHeight="1" spans="1:7">
      <c r="A15" s="47">
        <v>12</v>
      </c>
      <c r="B15" s="48" t="str">
        <f>清单与计价表!B96</f>
        <v>中和厂房</v>
      </c>
      <c r="C15" s="49" t="s">
        <v>27</v>
      </c>
      <c r="D15" s="47">
        <v>1</v>
      </c>
      <c r="E15" s="50">
        <f>[1]维保项目清单!J40</f>
        <v>0</v>
      </c>
      <c r="F15" s="50">
        <f t="shared" si="0"/>
        <v>0</v>
      </c>
      <c r="G15" s="51"/>
    </row>
    <row r="16" ht="23" customHeight="1" spans="1:7">
      <c r="A16" s="47">
        <v>13</v>
      </c>
      <c r="B16" s="48" t="str">
        <f>清单与计价表!B103</f>
        <v>沙岗岭厂房</v>
      </c>
      <c r="C16" s="49" t="s">
        <v>27</v>
      </c>
      <c r="D16" s="47">
        <v>1</v>
      </c>
      <c r="E16" s="52">
        <f>[1]维保项目清单!J44</f>
        <v>0</v>
      </c>
      <c r="F16" s="50">
        <f t="shared" si="0"/>
        <v>0</v>
      </c>
      <c r="G16" s="51"/>
    </row>
    <row r="17" ht="23" customHeight="1" spans="1:7">
      <c r="A17" s="47">
        <v>14</v>
      </c>
      <c r="B17" s="48" t="str">
        <f>清单与计价表!B110</f>
        <v>新和厂房</v>
      </c>
      <c r="C17" s="49" t="s">
        <v>27</v>
      </c>
      <c r="D17" s="47">
        <v>1</v>
      </c>
      <c r="E17" s="52">
        <f>[1]维保项目清单!J46</f>
        <v>0</v>
      </c>
      <c r="F17" s="50">
        <f t="shared" si="0"/>
        <v>0</v>
      </c>
      <c r="G17" s="51"/>
    </row>
    <row r="18" ht="23" customHeight="1" spans="1:7">
      <c r="A18" s="47">
        <v>15</v>
      </c>
      <c r="B18" s="48" t="str">
        <f>清单与计价表!B117</f>
        <v>天时大厦</v>
      </c>
      <c r="C18" s="49" t="s">
        <v>27</v>
      </c>
      <c r="D18" s="47">
        <v>1</v>
      </c>
      <c r="E18" s="52">
        <f>[1]维保项目清单!J53</f>
        <v>0</v>
      </c>
      <c r="F18" s="50">
        <f t="shared" si="0"/>
        <v>0</v>
      </c>
      <c r="G18" s="51"/>
    </row>
    <row r="19" ht="23" customHeight="1" spans="1:7">
      <c r="A19" s="53" t="s">
        <v>28</v>
      </c>
      <c r="B19" s="54" t="s">
        <v>29</v>
      </c>
      <c r="C19" s="55"/>
      <c r="D19" s="53"/>
      <c r="E19" s="56"/>
      <c r="F19" s="57">
        <f>SUM(F4:F18)</f>
        <v>0</v>
      </c>
      <c r="G19" s="51"/>
    </row>
    <row r="20" ht="23" customHeight="1" spans="1:7">
      <c r="A20" s="53" t="s">
        <v>30</v>
      </c>
      <c r="B20" s="54" t="s">
        <v>31</v>
      </c>
      <c r="C20" s="49"/>
      <c r="D20" s="50"/>
      <c r="E20" s="50"/>
      <c r="F20" s="57">
        <f>F19*6%</f>
        <v>0</v>
      </c>
      <c r="G20" s="51"/>
    </row>
    <row r="21" ht="23" customHeight="1" spans="1:7">
      <c r="A21" s="53" t="s">
        <v>32</v>
      </c>
      <c r="B21" s="54" t="s">
        <v>33</v>
      </c>
      <c r="C21" s="49"/>
      <c r="D21" s="50"/>
      <c r="E21" s="50"/>
      <c r="F21" s="57">
        <f>F19+F20</f>
        <v>0</v>
      </c>
      <c r="G21" s="51"/>
    </row>
  </sheetData>
  <mergeCells count="2">
    <mergeCell ref="A1:G1"/>
    <mergeCell ref="A2:G2"/>
  </mergeCells>
  <pageMargins left="0.751388888888889" right="0.751388888888889" top="1" bottom="1" header="0.5" footer="0.5"/>
  <pageSetup paperSize="9"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L125"/>
  <sheetViews>
    <sheetView showZeros="0" view="pageBreakPreview" zoomScaleNormal="100" workbookViewId="0">
      <pane ySplit="3" topLeftCell="A4" activePane="bottomLeft" state="frozen"/>
      <selection/>
      <selection pane="bottomLeft" activeCell="N2" sqref="N2"/>
    </sheetView>
  </sheetViews>
  <sheetFormatPr defaultColWidth="8.88333333333333" defaultRowHeight="14.25"/>
  <cols>
    <col min="1" max="1" width="3.65833333333333" style="4" customWidth="1"/>
    <col min="2" max="2" width="7.65833333333333" style="2" customWidth="1"/>
    <col min="3" max="3" width="11.9166666666667" style="2" customWidth="1"/>
    <col min="4" max="4" width="13.4666666666667" style="2" customWidth="1"/>
    <col min="5" max="5" width="7.98333333333333" style="2" customWidth="1"/>
    <col min="6" max="6" width="17.3666666666667" style="2" customWidth="1"/>
    <col min="7" max="7" width="4.45" style="2" customWidth="1"/>
    <col min="8" max="8" width="4.60833333333333" style="2" customWidth="1"/>
    <col min="9" max="9" width="9.15833333333333" style="5" customWidth="1"/>
    <col min="10" max="10" width="9.29166666666667" style="5" customWidth="1"/>
    <col min="11" max="11" width="9.75" style="6" customWidth="1"/>
    <col min="12" max="12" width="9" style="2"/>
  </cols>
  <sheetData>
    <row r="1" ht="54" customHeight="1" spans="1:11">
      <c r="A1" s="7" t="s">
        <v>34</v>
      </c>
      <c r="B1" s="7"/>
      <c r="C1" s="7"/>
      <c r="D1" s="7"/>
      <c r="E1" s="7"/>
      <c r="F1" s="7"/>
      <c r="G1" s="7"/>
      <c r="H1" s="7"/>
      <c r="I1" s="7"/>
      <c r="J1" s="7"/>
      <c r="K1" s="25"/>
    </row>
    <row r="2" s="1" customFormat="1" ht="17" customHeight="1" spans="1:12">
      <c r="A2" s="8" t="s">
        <v>19</v>
      </c>
      <c r="B2" s="8"/>
      <c r="C2" s="8"/>
      <c r="D2" s="2"/>
      <c r="E2" s="8"/>
      <c r="F2" s="8"/>
      <c r="G2" s="8"/>
      <c r="H2" s="8"/>
      <c r="I2" s="8"/>
      <c r="J2" s="8"/>
      <c r="K2" s="8"/>
      <c r="L2" s="2"/>
    </row>
    <row r="3" s="2" customFormat="1" ht="31" customHeight="1" spans="1:11">
      <c r="A3" s="9" t="s">
        <v>20</v>
      </c>
      <c r="B3" s="10" t="s">
        <v>21</v>
      </c>
      <c r="C3" s="10" t="s">
        <v>35</v>
      </c>
      <c r="D3" s="10" t="s">
        <v>36</v>
      </c>
      <c r="E3" s="10" t="s">
        <v>37</v>
      </c>
      <c r="F3" s="10" t="s">
        <v>38</v>
      </c>
      <c r="G3" s="10" t="s">
        <v>22</v>
      </c>
      <c r="H3" s="10" t="s">
        <v>39</v>
      </c>
      <c r="I3" s="26" t="s">
        <v>40</v>
      </c>
      <c r="J3" s="26" t="s">
        <v>41</v>
      </c>
      <c r="K3" s="10" t="s">
        <v>42</v>
      </c>
    </row>
    <row r="4" s="2" customFormat="1" ht="34" customHeight="1" spans="1:11">
      <c r="A4" s="11">
        <v>1</v>
      </c>
      <c r="B4" s="11" t="s">
        <v>43</v>
      </c>
      <c r="C4" s="11" t="s">
        <v>44</v>
      </c>
      <c r="D4" s="10" t="s">
        <v>45</v>
      </c>
      <c r="E4" s="12" t="s">
        <v>46</v>
      </c>
      <c r="F4" s="10" t="s">
        <v>47</v>
      </c>
      <c r="G4" s="10" t="s">
        <v>48</v>
      </c>
      <c r="H4" s="10">
        <v>1</v>
      </c>
      <c r="I4" s="27"/>
      <c r="J4" s="27">
        <f t="shared" ref="J4:J14" si="0">H4*I4</f>
        <v>0</v>
      </c>
      <c r="K4" s="28">
        <f>SUM(J4:J14)</f>
        <v>0</v>
      </c>
    </row>
    <row r="5" s="2" customFormat="1" ht="34" customHeight="1" spans="1:11">
      <c r="A5" s="13"/>
      <c r="B5" s="13"/>
      <c r="C5" s="13"/>
      <c r="D5" s="10" t="s">
        <v>49</v>
      </c>
      <c r="E5" s="12" t="s">
        <v>50</v>
      </c>
      <c r="F5" s="10" t="s">
        <v>51</v>
      </c>
      <c r="G5" s="10" t="s">
        <v>52</v>
      </c>
      <c r="H5" s="10">
        <v>4</v>
      </c>
      <c r="I5" s="27"/>
      <c r="J5" s="27">
        <f t="shared" si="0"/>
        <v>0</v>
      </c>
      <c r="K5" s="29"/>
    </row>
    <row r="6" s="2" customFormat="1" ht="34" customHeight="1" spans="1:11">
      <c r="A6" s="13"/>
      <c r="B6" s="13"/>
      <c r="C6" s="13"/>
      <c r="D6" s="10" t="s">
        <v>53</v>
      </c>
      <c r="E6" s="12"/>
      <c r="F6" s="10" t="s">
        <v>51</v>
      </c>
      <c r="G6" s="10" t="s">
        <v>54</v>
      </c>
      <c r="H6" s="10">
        <v>1</v>
      </c>
      <c r="I6" s="27"/>
      <c r="J6" s="27">
        <f t="shared" si="0"/>
        <v>0</v>
      </c>
      <c r="K6" s="29"/>
    </row>
    <row r="7" s="2" customFormat="1" ht="46" customHeight="1" spans="1:11">
      <c r="A7" s="13"/>
      <c r="B7" s="13"/>
      <c r="C7" s="13"/>
      <c r="D7" s="10" t="s">
        <v>55</v>
      </c>
      <c r="E7" s="12" t="s">
        <v>56</v>
      </c>
      <c r="F7" s="10" t="s">
        <v>57</v>
      </c>
      <c r="G7" s="10" t="s">
        <v>52</v>
      </c>
      <c r="H7" s="10">
        <v>4</v>
      </c>
      <c r="I7" s="27"/>
      <c r="J7" s="27">
        <f t="shared" si="0"/>
        <v>0</v>
      </c>
      <c r="K7" s="29"/>
    </row>
    <row r="8" s="2" customFormat="1" ht="20" customHeight="1" spans="1:11">
      <c r="A8" s="13"/>
      <c r="B8" s="13"/>
      <c r="C8" s="13"/>
      <c r="D8" s="10" t="s">
        <v>58</v>
      </c>
      <c r="E8" s="14"/>
      <c r="F8" s="14"/>
      <c r="G8" s="10" t="s">
        <v>54</v>
      </c>
      <c r="H8" s="10">
        <v>1</v>
      </c>
      <c r="I8" s="27"/>
      <c r="J8" s="27">
        <f t="shared" si="0"/>
        <v>0</v>
      </c>
      <c r="K8" s="29"/>
    </row>
    <row r="9" s="2" customFormat="1" ht="20" customHeight="1" spans="1:11">
      <c r="A9" s="13"/>
      <c r="B9" s="13"/>
      <c r="C9" s="13"/>
      <c r="D9" s="12" t="s">
        <v>59</v>
      </c>
      <c r="E9" s="14"/>
      <c r="F9" s="14"/>
      <c r="G9" s="10" t="s">
        <v>54</v>
      </c>
      <c r="H9" s="12">
        <v>1</v>
      </c>
      <c r="I9" s="27"/>
      <c r="J9" s="27">
        <f t="shared" si="0"/>
        <v>0</v>
      </c>
      <c r="K9" s="29"/>
    </row>
    <row r="10" s="2" customFormat="1" ht="32" customHeight="1" spans="1:11">
      <c r="A10" s="13"/>
      <c r="B10" s="13"/>
      <c r="C10" s="13"/>
      <c r="D10" s="10" t="s">
        <v>60</v>
      </c>
      <c r="E10" s="14"/>
      <c r="F10" s="14"/>
      <c r="G10" s="10" t="s">
        <v>27</v>
      </c>
      <c r="H10" s="12">
        <v>1</v>
      </c>
      <c r="I10" s="27"/>
      <c r="J10" s="27">
        <f t="shared" si="0"/>
        <v>0</v>
      </c>
      <c r="K10" s="29"/>
    </row>
    <row r="11" s="2" customFormat="1" ht="20" customHeight="1" spans="1:11">
      <c r="A11" s="13"/>
      <c r="B11" s="13"/>
      <c r="C11" s="13"/>
      <c r="D11" s="10" t="s">
        <v>61</v>
      </c>
      <c r="E11" s="14"/>
      <c r="F11" s="14"/>
      <c r="G11" s="10" t="s">
        <v>54</v>
      </c>
      <c r="H11" s="12">
        <v>4</v>
      </c>
      <c r="I11" s="27"/>
      <c r="J11" s="27">
        <f t="shared" si="0"/>
        <v>0</v>
      </c>
      <c r="K11" s="29"/>
    </row>
    <row r="12" s="2" customFormat="1" ht="20" customHeight="1" spans="1:11">
      <c r="A12" s="13"/>
      <c r="B12" s="13"/>
      <c r="C12" s="13"/>
      <c r="D12" s="10" t="s">
        <v>62</v>
      </c>
      <c r="E12" s="14"/>
      <c r="F12" s="14"/>
      <c r="G12" s="10" t="s">
        <v>63</v>
      </c>
      <c r="H12" s="12">
        <v>1</v>
      </c>
      <c r="I12" s="27"/>
      <c r="J12" s="27">
        <f t="shared" si="0"/>
        <v>0</v>
      </c>
      <c r="K12" s="29"/>
    </row>
    <row r="13" s="2" customFormat="1" ht="31" customHeight="1" spans="1:11">
      <c r="A13" s="13"/>
      <c r="B13" s="13"/>
      <c r="C13" s="13"/>
      <c r="D13" s="10" t="s">
        <v>64</v>
      </c>
      <c r="E13" s="14"/>
      <c r="F13" s="14"/>
      <c r="G13" s="12" t="s">
        <v>27</v>
      </c>
      <c r="H13" s="12">
        <v>1</v>
      </c>
      <c r="I13" s="27"/>
      <c r="J13" s="27">
        <f t="shared" si="0"/>
        <v>0</v>
      </c>
      <c r="K13" s="29"/>
    </row>
    <row r="14" s="2" customFormat="1" ht="50" customHeight="1" spans="1:11">
      <c r="A14" s="13"/>
      <c r="B14" s="13"/>
      <c r="C14" s="13"/>
      <c r="D14" s="10" t="s">
        <v>65</v>
      </c>
      <c r="E14" s="10" t="s">
        <v>66</v>
      </c>
      <c r="F14" s="14" t="s">
        <v>67</v>
      </c>
      <c r="G14" s="12" t="s">
        <v>54</v>
      </c>
      <c r="H14" s="12">
        <v>1</v>
      </c>
      <c r="I14" s="27"/>
      <c r="J14" s="27">
        <f t="shared" si="0"/>
        <v>0</v>
      </c>
      <c r="K14" s="29"/>
    </row>
    <row r="15" s="2" customFormat="1" ht="35" customHeight="1" spans="1:11">
      <c r="A15" s="11">
        <v>2</v>
      </c>
      <c r="B15" s="15" t="s">
        <v>68</v>
      </c>
      <c r="C15" s="15" t="s">
        <v>69</v>
      </c>
      <c r="D15" s="10" t="s">
        <v>70</v>
      </c>
      <c r="E15" s="12"/>
      <c r="F15" s="12"/>
      <c r="G15" s="10" t="s">
        <v>48</v>
      </c>
      <c r="H15" s="12">
        <v>2</v>
      </c>
      <c r="I15" s="27"/>
      <c r="J15" s="27">
        <f t="shared" ref="J15:J20" si="1">H15*I15</f>
        <v>0</v>
      </c>
      <c r="K15" s="28">
        <f>SUM(J15:J24)</f>
        <v>0</v>
      </c>
    </row>
    <row r="16" s="2" customFormat="1" ht="35" customHeight="1" spans="1:11">
      <c r="A16" s="13"/>
      <c r="B16" s="16"/>
      <c r="C16" s="16"/>
      <c r="D16" s="10" t="s">
        <v>70</v>
      </c>
      <c r="E16" s="12"/>
      <c r="F16" s="12"/>
      <c r="G16" s="10" t="s">
        <v>48</v>
      </c>
      <c r="H16" s="12">
        <v>1</v>
      </c>
      <c r="I16" s="27"/>
      <c r="J16" s="27">
        <f t="shared" si="1"/>
        <v>0</v>
      </c>
      <c r="K16" s="29"/>
    </row>
    <row r="17" s="2" customFormat="1" ht="20" customHeight="1" spans="1:11">
      <c r="A17" s="13"/>
      <c r="B17" s="16"/>
      <c r="C17" s="16"/>
      <c r="D17" s="10" t="s">
        <v>71</v>
      </c>
      <c r="E17" s="12"/>
      <c r="F17" s="12"/>
      <c r="G17" s="10" t="s">
        <v>48</v>
      </c>
      <c r="H17" s="12">
        <v>1</v>
      </c>
      <c r="I17" s="27"/>
      <c r="J17" s="27">
        <f t="shared" si="1"/>
        <v>0</v>
      </c>
      <c r="K17" s="29"/>
    </row>
    <row r="18" s="2" customFormat="1" ht="20" customHeight="1" spans="1:11">
      <c r="A18" s="13"/>
      <c r="B18" s="16"/>
      <c r="C18" s="16"/>
      <c r="D18" s="10" t="s">
        <v>49</v>
      </c>
      <c r="E18" s="12" t="s">
        <v>72</v>
      </c>
      <c r="F18" s="12" t="s">
        <v>73</v>
      </c>
      <c r="G18" s="10" t="s">
        <v>52</v>
      </c>
      <c r="H18" s="12">
        <v>5</v>
      </c>
      <c r="I18" s="27"/>
      <c r="J18" s="27">
        <f t="shared" si="1"/>
        <v>0</v>
      </c>
      <c r="K18" s="29"/>
    </row>
    <row r="19" s="2" customFormat="1" ht="20" customHeight="1" spans="1:11">
      <c r="A19" s="13"/>
      <c r="B19" s="16"/>
      <c r="C19" s="16"/>
      <c r="D19" s="10" t="s">
        <v>55</v>
      </c>
      <c r="E19" s="12" t="s">
        <v>74</v>
      </c>
      <c r="F19" s="12"/>
      <c r="G19" s="10" t="s">
        <v>52</v>
      </c>
      <c r="H19" s="12">
        <v>9</v>
      </c>
      <c r="I19" s="27"/>
      <c r="J19" s="27">
        <f t="shared" si="1"/>
        <v>0</v>
      </c>
      <c r="K19" s="29"/>
    </row>
    <row r="20" s="2" customFormat="1" ht="35" customHeight="1" spans="1:11">
      <c r="A20" s="13"/>
      <c r="B20" s="16"/>
      <c r="C20" s="16"/>
      <c r="D20" s="10" t="s">
        <v>53</v>
      </c>
      <c r="E20" s="12"/>
      <c r="F20" s="12"/>
      <c r="G20" s="10" t="s">
        <v>54</v>
      </c>
      <c r="H20" s="12">
        <v>1</v>
      </c>
      <c r="I20" s="27"/>
      <c r="J20" s="27">
        <f t="shared" si="1"/>
        <v>0</v>
      </c>
      <c r="K20" s="29"/>
    </row>
    <row r="21" s="2" customFormat="1" ht="35" customHeight="1" spans="1:11">
      <c r="A21" s="13"/>
      <c r="B21" s="16"/>
      <c r="C21" s="16"/>
      <c r="D21" s="10" t="s">
        <v>60</v>
      </c>
      <c r="E21" s="12"/>
      <c r="F21" s="12"/>
      <c r="G21" s="10" t="s">
        <v>27</v>
      </c>
      <c r="H21" s="12">
        <v>3</v>
      </c>
      <c r="I21" s="27"/>
      <c r="J21" s="27">
        <f t="shared" ref="J21:J24" si="2">H21*I21</f>
        <v>0</v>
      </c>
      <c r="K21" s="29"/>
    </row>
    <row r="22" s="2" customFormat="1" ht="20" customHeight="1" spans="1:11">
      <c r="A22" s="13"/>
      <c r="B22" s="16"/>
      <c r="C22" s="16"/>
      <c r="D22" s="10" t="s">
        <v>61</v>
      </c>
      <c r="E22" s="12"/>
      <c r="F22" s="12"/>
      <c r="G22" s="10" t="s">
        <v>54</v>
      </c>
      <c r="H22" s="12">
        <v>5</v>
      </c>
      <c r="I22" s="27"/>
      <c r="J22" s="27">
        <f t="shared" si="2"/>
        <v>0</v>
      </c>
      <c r="K22" s="29"/>
    </row>
    <row r="23" s="2" customFormat="1" ht="20" customHeight="1" spans="1:11">
      <c r="A23" s="13"/>
      <c r="B23" s="16"/>
      <c r="C23" s="16"/>
      <c r="D23" s="10" t="s">
        <v>62</v>
      </c>
      <c r="E23" s="12"/>
      <c r="F23" s="12"/>
      <c r="G23" s="10" t="s">
        <v>63</v>
      </c>
      <c r="H23" s="12">
        <v>1</v>
      </c>
      <c r="I23" s="27"/>
      <c r="J23" s="27">
        <f t="shared" si="2"/>
        <v>0</v>
      </c>
      <c r="K23" s="29"/>
    </row>
    <row r="24" s="2" customFormat="1" ht="50" customHeight="1" spans="1:11">
      <c r="A24" s="17"/>
      <c r="B24" s="18"/>
      <c r="C24" s="18"/>
      <c r="D24" s="10" t="s">
        <v>65</v>
      </c>
      <c r="E24" s="10" t="s">
        <v>66</v>
      </c>
      <c r="F24" s="14" t="s">
        <v>67</v>
      </c>
      <c r="G24" s="12" t="s">
        <v>54</v>
      </c>
      <c r="H24" s="12">
        <v>1</v>
      </c>
      <c r="I24" s="27"/>
      <c r="J24" s="27">
        <f t="shared" si="2"/>
        <v>0</v>
      </c>
      <c r="K24" s="30"/>
    </row>
    <row r="25" s="2" customFormat="1" ht="35" customHeight="1" spans="1:11">
      <c r="A25" s="11">
        <v>3</v>
      </c>
      <c r="B25" s="15" t="s">
        <v>75</v>
      </c>
      <c r="C25" s="15" t="s">
        <v>76</v>
      </c>
      <c r="D25" s="10" t="s">
        <v>77</v>
      </c>
      <c r="E25" s="12" t="s">
        <v>78</v>
      </c>
      <c r="F25" s="10"/>
      <c r="G25" s="10" t="s">
        <v>48</v>
      </c>
      <c r="H25" s="10">
        <v>1</v>
      </c>
      <c r="I25" s="27"/>
      <c r="J25" s="27">
        <f t="shared" ref="J25:J31" si="3">H25*I25</f>
        <v>0</v>
      </c>
      <c r="K25" s="28">
        <f>SUM(J25:J31)</f>
        <v>0</v>
      </c>
    </row>
    <row r="26" s="2" customFormat="1" ht="20" customHeight="1" spans="1:11">
      <c r="A26" s="13"/>
      <c r="B26" s="16"/>
      <c r="C26" s="16"/>
      <c r="D26" s="10" t="s">
        <v>49</v>
      </c>
      <c r="E26" s="12" t="s">
        <v>72</v>
      </c>
      <c r="F26" s="10"/>
      <c r="G26" s="10" t="s">
        <v>52</v>
      </c>
      <c r="H26" s="10">
        <v>2</v>
      </c>
      <c r="I26" s="27"/>
      <c r="J26" s="27">
        <f t="shared" si="3"/>
        <v>0</v>
      </c>
      <c r="K26" s="29"/>
    </row>
    <row r="27" s="2" customFormat="1" ht="31" customHeight="1" spans="1:11">
      <c r="A27" s="13"/>
      <c r="B27" s="16"/>
      <c r="C27" s="16"/>
      <c r="D27" s="10" t="s">
        <v>55</v>
      </c>
      <c r="E27" s="12" t="s">
        <v>79</v>
      </c>
      <c r="F27" s="10" t="s">
        <v>80</v>
      </c>
      <c r="G27" s="10" t="s">
        <v>52</v>
      </c>
      <c r="H27" s="10">
        <v>3</v>
      </c>
      <c r="I27" s="27"/>
      <c r="J27" s="27">
        <f t="shared" si="3"/>
        <v>0</v>
      </c>
      <c r="K27" s="29"/>
    </row>
    <row r="28" s="2" customFormat="1" ht="35" customHeight="1" spans="1:11">
      <c r="A28" s="13"/>
      <c r="B28" s="16"/>
      <c r="C28" s="16"/>
      <c r="D28" s="10" t="s">
        <v>60</v>
      </c>
      <c r="E28" s="12"/>
      <c r="F28" s="10"/>
      <c r="G28" s="10" t="s">
        <v>27</v>
      </c>
      <c r="H28" s="10">
        <v>1</v>
      </c>
      <c r="I28" s="27"/>
      <c r="J28" s="27">
        <f t="shared" si="3"/>
        <v>0</v>
      </c>
      <c r="K28" s="29"/>
    </row>
    <row r="29" s="2" customFormat="1" ht="20" customHeight="1" spans="1:11">
      <c r="A29" s="13"/>
      <c r="B29" s="16"/>
      <c r="C29" s="16"/>
      <c r="D29" s="10" t="s">
        <v>61</v>
      </c>
      <c r="E29" s="12"/>
      <c r="F29" s="10"/>
      <c r="G29" s="10" t="s">
        <v>54</v>
      </c>
      <c r="H29" s="10">
        <v>2</v>
      </c>
      <c r="I29" s="27"/>
      <c r="J29" s="27">
        <f t="shared" si="3"/>
        <v>0</v>
      </c>
      <c r="K29" s="29"/>
    </row>
    <row r="30" s="2" customFormat="1" ht="20" customHeight="1" spans="1:11">
      <c r="A30" s="13"/>
      <c r="B30" s="16"/>
      <c r="C30" s="16"/>
      <c r="D30" s="10" t="s">
        <v>62</v>
      </c>
      <c r="E30" s="12"/>
      <c r="F30" s="10"/>
      <c r="G30" s="10" t="s">
        <v>63</v>
      </c>
      <c r="H30" s="10">
        <v>1</v>
      </c>
      <c r="I30" s="27"/>
      <c r="J30" s="27">
        <f t="shared" si="3"/>
        <v>0</v>
      </c>
      <c r="K30" s="29"/>
    </row>
    <row r="31" s="2" customFormat="1" ht="45" customHeight="1" spans="1:11">
      <c r="A31" s="17"/>
      <c r="B31" s="18"/>
      <c r="C31" s="18"/>
      <c r="D31" s="10" t="s">
        <v>65</v>
      </c>
      <c r="E31" s="10" t="s">
        <v>66</v>
      </c>
      <c r="F31" s="14" t="s">
        <v>67</v>
      </c>
      <c r="G31" s="12" t="s">
        <v>54</v>
      </c>
      <c r="H31" s="12">
        <v>1</v>
      </c>
      <c r="I31" s="27"/>
      <c r="J31" s="27">
        <f t="shared" si="3"/>
        <v>0</v>
      </c>
      <c r="K31" s="30"/>
    </row>
    <row r="32" s="2" customFormat="1" ht="38" customHeight="1" spans="1:11">
      <c r="A32" s="10">
        <v>4</v>
      </c>
      <c r="B32" s="10" t="s">
        <v>81</v>
      </c>
      <c r="C32" s="19" t="s">
        <v>82</v>
      </c>
      <c r="D32" s="10" t="s">
        <v>77</v>
      </c>
      <c r="E32" s="12" t="s">
        <v>83</v>
      </c>
      <c r="F32" s="10" t="s">
        <v>84</v>
      </c>
      <c r="G32" s="10" t="s">
        <v>48</v>
      </c>
      <c r="H32" s="10">
        <v>1</v>
      </c>
      <c r="I32" s="27"/>
      <c r="J32" s="27">
        <f t="shared" ref="J32:J38" si="4">H32*I32</f>
        <v>0</v>
      </c>
      <c r="K32" s="28">
        <f>SUM(J32:J38)</f>
        <v>0</v>
      </c>
    </row>
    <row r="33" s="2" customFormat="1" ht="38" customHeight="1" spans="1:11">
      <c r="A33" s="10"/>
      <c r="B33" s="10"/>
      <c r="C33" s="20"/>
      <c r="D33" s="10" t="s">
        <v>49</v>
      </c>
      <c r="E33" s="12" t="s">
        <v>72</v>
      </c>
      <c r="F33" s="10" t="s">
        <v>84</v>
      </c>
      <c r="G33" s="10" t="s">
        <v>52</v>
      </c>
      <c r="H33" s="10">
        <v>2</v>
      </c>
      <c r="I33" s="27"/>
      <c r="J33" s="27">
        <f t="shared" si="4"/>
        <v>0</v>
      </c>
      <c r="K33" s="29"/>
    </row>
    <row r="34" s="2" customFormat="1" ht="46" customHeight="1" spans="1:11">
      <c r="A34" s="10"/>
      <c r="B34" s="10"/>
      <c r="C34" s="20"/>
      <c r="D34" s="10" t="s">
        <v>55</v>
      </c>
      <c r="E34" s="12" t="s">
        <v>79</v>
      </c>
      <c r="F34" s="10" t="s">
        <v>57</v>
      </c>
      <c r="G34" s="10" t="s">
        <v>52</v>
      </c>
      <c r="H34" s="10">
        <v>3</v>
      </c>
      <c r="I34" s="27"/>
      <c r="J34" s="27">
        <f t="shared" si="4"/>
        <v>0</v>
      </c>
      <c r="K34" s="29"/>
    </row>
    <row r="35" s="2" customFormat="1" ht="35" customHeight="1" spans="1:11">
      <c r="A35" s="10"/>
      <c r="B35" s="10"/>
      <c r="C35" s="20"/>
      <c r="D35" s="10" t="s">
        <v>60</v>
      </c>
      <c r="E35" s="12"/>
      <c r="F35" s="10"/>
      <c r="G35" s="10" t="s">
        <v>27</v>
      </c>
      <c r="H35" s="10">
        <v>1</v>
      </c>
      <c r="I35" s="27"/>
      <c r="J35" s="27">
        <f t="shared" si="4"/>
        <v>0</v>
      </c>
      <c r="K35" s="29"/>
    </row>
    <row r="36" s="2" customFormat="1" ht="20" customHeight="1" spans="1:11">
      <c r="A36" s="10"/>
      <c r="B36" s="10"/>
      <c r="C36" s="20"/>
      <c r="D36" s="10" t="s">
        <v>61</v>
      </c>
      <c r="E36" s="12"/>
      <c r="F36" s="10"/>
      <c r="G36" s="10" t="s">
        <v>54</v>
      </c>
      <c r="H36" s="10">
        <v>2</v>
      </c>
      <c r="I36" s="27"/>
      <c r="J36" s="27">
        <f t="shared" si="4"/>
        <v>0</v>
      </c>
      <c r="K36" s="29"/>
    </row>
    <row r="37" s="2" customFormat="1" ht="20" customHeight="1" spans="1:11">
      <c r="A37" s="10"/>
      <c r="B37" s="10"/>
      <c r="C37" s="20"/>
      <c r="D37" s="10" t="s">
        <v>62</v>
      </c>
      <c r="E37" s="12"/>
      <c r="F37" s="10"/>
      <c r="G37" s="10" t="s">
        <v>63</v>
      </c>
      <c r="H37" s="10">
        <v>1</v>
      </c>
      <c r="I37" s="27"/>
      <c r="J37" s="27">
        <f t="shared" si="4"/>
        <v>0</v>
      </c>
      <c r="K37" s="29"/>
    </row>
    <row r="38" s="2" customFormat="1" ht="50" customHeight="1" spans="1:11">
      <c r="A38" s="10"/>
      <c r="B38" s="10"/>
      <c r="C38" s="20"/>
      <c r="D38" s="10" t="s">
        <v>65</v>
      </c>
      <c r="E38" s="10" t="s">
        <v>66</v>
      </c>
      <c r="F38" s="14" t="s">
        <v>67</v>
      </c>
      <c r="G38" s="12" t="s">
        <v>54</v>
      </c>
      <c r="H38" s="12">
        <v>1</v>
      </c>
      <c r="I38" s="27"/>
      <c r="J38" s="27">
        <f t="shared" si="4"/>
        <v>0</v>
      </c>
      <c r="K38" s="30"/>
    </row>
    <row r="39" s="2" customFormat="1" ht="35" customHeight="1" spans="1:11">
      <c r="A39" s="10">
        <v>5</v>
      </c>
      <c r="B39" s="10" t="s">
        <v>85</v>
      </c>
      <c r="C39" s="19" t="s">
        <v>86</v>
      </c>
      <c r="D39" s="10" t="s">
        <v>45</v>
      </c>
      <c r="E39" s="12" t="s">
        <v>46</v>
      </c>
      <c r="F39" s="10" t="s">
        <v>87</v>
      </c>
      <c r="G39" s="10" t="s">
        <v>48</v>
      </c>
      <c r="H39" s="12">
        <v>1</v>
      </c>
      <c r="I39" s="27"/>
      <c r="J39" s="27">
        <f t="shared" ref="J38:J55" si="5">H39*I39</f>
        <v>0</v>
      </c>
      <c r="K39" s="28">
        <f>SUM(J39:J49)</f>
        <v>0</v>
      </c>
    </row>
    <row r="40" s="2" customFormat="1" ht="35" customHeight="1" spans="1:11">
      <c r="A40" s="10"/>
      <c r="B40" s="10"/>
      <c r="C40" s="20"/>
      <c r="D40" s="10" t="s">
        <v>49</v>
      </c>
      <c r="E40" s="12" t="s">
        <v>50</v>
      </c>
      <c r="F40" s="10" t="s">
        <v>80</v>
      </c>
      <c r="G40" s="10" t="s">
        <v>52</v>
      </c>
      <c r="H40" s="12">
        <v>2</v>
      </c>
      <c r="I40" s="27"/>
      <c r="J40" s="27">
        <f t="shared" si="5"/>
        <v>0</v>
      </c>
      <c r="K40" s="29"/>
    </row>
    <row r="41" s="2" customFormat="1" ht="35" customHeight="1" spans="1:11">
      <c r="A41" s="10"/>
      <c r="B41" s="10"/>
      <c r="C41" s="20"/>
      <c r="D41" s="10" t="s">
        <v>55</v>
      </c>
      <c r="E41" s="12" t="s">
        <v>56</v>
      </c>
      <c r="F41" s="10" t="s">
        <v>80</v>
      </c>
      <c r="G41" s="10" t="s">
        <v>52</v>
      </c>
      <c r="H41" s="10">
        <v>4</v>
      </c>
      <c r="I41" s="27"/>
      <c r="J41" s="27">
        <f t="shared" si="5"/>
        <v>0</v>
      </c>
      <c r="K41" s="29"/>
    </row>
    <row r="42" s="2" customFormat="1" ht="42" customHeight="1" spans="1:11">
      <c r="A42" s="10"/>
      <c r="B42" s="10"/>
      <c r="C42" s="20"/>
      <c r="D42" s="10" t="s">
        <v>88</v>
      </c>
      <c r="E42" s="12"/>
      <c r="F42" s="10" t="s">
        <v>80</v>
      </c>
      <c r="G42" s="10" t="s">
        <v>54</v>
      </c>
      <c r="H42" s="10">
        <v>1</v>
      </c>
      <c r="I42" s="27"/>
      <c r="J42" s="27">
        <f t="shared" si="5"/>
        <v>0</v>
      </c>
      <c r="K42" s="29"/>
    </row>
    <row r="43" s="2" customFormat="1" ht="20" customHeight="1" spans="1:11">
      <c r="A43" s="10"/>
      <c r="B43" s="10"/>
      <c r="C43" s="20"/>
      <c r="D43" s="10" t="s">
        <v>58</v>
      </c>
      <c r="E43" s="14"/>
      <c r="F43" s="14"/>
      <c r="G43" s="10" t="s">
        <v>54</v>
      </c>
      <c r="H43" s="10">
        <v>1</v>
      </c>
      <c r="I43" s="27"/>
      <c r="J43" s="27">
        <f t="shared" si="5"/>
        <v>0</v>
      </c>
      <c r="K43" s="29"/>
    </row>
    <row r="44" s="3" customFormat="1" ht="20" customHeight="1" spans="1:12">
      <c r="A44" s="10"/>
      <c r="B44" s="10"/>
      <c r="C44" s="20"/>
      <c r="D44" s="12" t="s">
        <v>59</v>
      </c>
      <c r="E44" s="14"/>
      <c r="F44" s="14"/>
      <c r="G44" s="10" t="s">
        <v>54</v>
      </c>
      <c r="H44" s="12">
        <v>1</v>
      </c>
      <c r="I44" s="27"/>
      <c r="J44" s="27">
        <f t="shared" si="5"/>
        <v>0</v>
      </c>
      <c r="K44" s="29"/>
      <c r="L44" s="2"/>
    </row>
    <row r="45" s="3" customFormat="1" ht="35" customHeight="1" spans="1:12">
      <c r="A45" s="10"/>
      <c r="B45" s="10"/>
      <c r="C45" s="20"/>
      <c r="D45" s="10" t="s">
        <v>89</v>
      </c>
      <c r="E45" s="14"/>
      <c r="F45" s="14"/>
      <c r="G45" s="10" t="s">
        <v>27</v>
      </c>
      <c r="H45" s="12">
        <v>1</v>
      </c>
      <c r="I45" s="27"/>
      <c r="J45" s="27">
        <f t="shared" si="5"/>
        <v>0</v>
      </c>
      <c r="K45" s="29"/>
      <c r="L45" s="2"/>
    </row>
    <row r="46" s="3" customFormat="1" ht="22" customHeight="1" spans="1:12">
      <c r="A46" s="10"/>
      <c r="B46" s="10"/>
      <c r="C46" s="20"/>
      <c r="D46" s="10" t="s">
        <v>61</v>
      </c>
      <c r="E46" s="14"/>
      <c r="F46" s="14"/>
      <c r="G46" s="10" t="s">
        <v>54</v>
      </c>
      <c r="H46" s="12">
        <v>2</v>
      </c>
      <c r="I46" s="27"/>
      <c r="J46" s="27">
        <f t="shared" si="5"/>
        <v>0</v>
      </c>
      <c r="K46" s="29"/>
      <c r="L46" s="2"/>
    </row>
    <row r="47" s="3" customFormat="1" ht="22" customHeight="1" spans="1:12">
      <c r="A47" s="10"/>
      <c r="B47" s="10"/>
      <c r="C47" s="20"/>
      <c r="D47" s="10" t="s">
        <v>62</v>
      </c>
      <c r="E47" s="14"/>
      <c r="F47" s="14"/>
      <c r="G47" s="10" t="s">
        <v>63</v>
      </c>
      <c r="H47" s="12">
        <v>1</v>
      </c>
      <c r="I47" s="27"/>
      <c r="J47" s="27">
        <f t="shared" si="5"/>
        <v>0</v>
      </c>
      <c r="K47" s="29"/>
      <c r="L47" s="2"/>
    </row>
    <row r="48" s="3" customFormat="1" ht="31" customHeight="1" spans="1:12">
      <c r="A48" s="10"/>
      <c r="B48" s="10"/>
      <c r="C48" s="20"/>
      <c r="D48" s="10" t="s">
        <v>64</v>
      </c>
      <c r="E48" s="14"/>
      <c r="F48" s="14"/>
      <c r="G48" s="10" t="s">
        <v>27</v>
      </c>
      <c r="H48" s="12">
        <v>1</v>
      </c>
      <c r="I48" s="27"/>
      <c r="J48" s="27">
        <f t="shared" si="5"/>
        <v>0</v>
      </c>
      <c r="K48" s="29"/>
      <c r="L48" s="2"/>
    </row>
    <row r="49" s="3" customFormat="1" ht="50" customHeight="1" spans="1:12">
      <c r="A49" s="10"/>
      <c r="B49" s="10"/>
      <c r="C49" s="21"/>
      <c r="D49" s="10" t="s">
        <v>65</v>
      </c>
      <c r="E49" s="10" t="s">
        <v>66</v>
      </c>
      <c r="F49" s="14" t="s">
        <v>67</v>
      </c>
      <c r="G49" s="12" t="s">
        <v>54</v>
      </c>
      <c r="H49" s="12">
        <v>1</v>
      </c>
      <c r="I49" s="27"/>
      <c r="J49" s="27">
        <f t="shared" si="5"/>
        <v>0</v>
      </c>
      <c r="K49" s="30"/>
      <c r="L49" s="2"/>
    </row>
    <row r="50" s="3" customFormat="1" ht="35" customHeight="1" spans="1:12">
      <c r="A50" s="10">
        <v>6</v>
      </c>
      <c r="B50" s="10" t="s">
        <v>90</v>
      </c>
      <c r="C50" s="10" t="s">
        <v>91</v>
      </c>
      <c r="D50" s="10" t="s">
        <v>92</v>
      </c>
      <c r="E50" s="10" t="s">
        <v>93</v>
      </c>
      <c r="F50" s="10"/>
      <c r="G50" s="10" t="s">
        <v>48</v>
      </c>
      <c r="H50" s="10">
        <v>1</v>
      </c>
      <c r="I50" s="27"/>
      <c r="J50" s="27">
        <f t="shared" ref="J50:J56" si="6">H50*I50</f>
        <v>0</v>
      </c>
      <c r="K50" s="28">
        <f>SUM(J50:J56)</f>
        <v>0</v>
      </c>
      <c r="L50" s="2"/>
    </row>
    <row r="51" s="3" customFormat="1" ht="35" customHeight="1" spans="1:12">
      <c r="A51" s="10"/>
      <c r="B51" s="10"/>
      <c r="C51" s="10"/>
      <c r="D51" s="10" t="s">
        <v>49</v>
      </c>
      <c r="E51" s="12" t="s">
        <v>72</v>
      </c>
      <c r="F51" s="10" t="s">
        <v>94</v>
      </c>
      <c r="G51" s="10" t="s">
        <v>52</v>
      </c>
      <c r="H51" s="10">
        <v>4</v>
      </c>
      <c r="I51" s="27"/>
      <c r="J51" s="27">
        <f t="shared" si="6"/>
        <v>0</v>
      </c>
      <c r="K51" s="29"/>
      <c r="L51" s="2"/>
    </row>
    <row r="52" s="3" customFormat="1" ht="35" customHeight="1" spans="1:12">
      <c r="A52" s="10"/>
      <c r="B52" s="10"/>
      <c r="C52" s="10"/>
      <c r="D52" s="10" t="s">
        <v>55</v>
      </c>
      <c r="E52" s="12" t="s">
        <v>79</v>
      </c>
      <c r="F52" s="10" t="s">
        <v>94</v>
      </c>
      <c r="G52" s="10" t="s">
        <v>52</v>
      </c>
      <c r="H52" s="10">
        <v>4</v>
      </c>
      <c r="I52" s="27"/>
      <c r="J52" s="27">
        <f t="shared" si="6"/>
        <v>0</v>
      </c>
      <c r="K52" s="29"/>
      <c r="L52" s="2"/>
    </row>
    <row r="53" s="3" customFormat="1" ht="35" customHeight="1" spans="1:12">
      <c r="A53" s="10"/>
      <c r="B53" s="10"/>
      <c r="C53" s="10"/>
      <c r="D53" s="10" t="s">
        <v>60</v>
      </c>
      <c r="E53" s="12"/>
      <c r="F53" s="10"/>
      <c r="G53" s="10" t="s">
        <v>27</v>
      </c>
      <c r="H53" s="12">
        <v>1</v>
      </c>
      <c r="I53" s="27"/>
      <c r="J53" s="27">
        <f t="shared" si="6"/>
        <v>0</v>
      </c>
      <c r="K53" s="29"/>
      <c r="L53" s="2"/>
    </row>
    <row r="54" s="3" customFormat="1" ht="20" customHeight="1" spans="1:12">
      <c r="A54" s="10"/>
      <c r="B54" s="10"/>
      <c r="C54" s="10"/>
      <c r="D54" s="10" t="s">
        <v>61</v>
      </c>
      <c r="E54" s="12"/>
      <c r="F54" s="10"/>
      <c r="G54" s="10" t="s">
        <v>54</v>
      </c>
      <c r="H54" s="12">
        <v>4</v>
      </c>
      <c r="I54" s="27"/>
      <c r="J54" s="27">
        <f t="shared" si="6"/>
        <v>0</v>
      </c>
      <c r="K54" s="29"/>
      <c r="L54" s="2"/>
    </row>
    <row r="55" s="3" customFormat="1" ht="20" customHeight="1" spans="1:12">
      <c r="A55" s="10"/>
      <c r="B55" s="10"/>
      <c r="C55" s="10"/>
      <c r="D55" s="10" t="s">
        <v>62</v>
      </c>
      <c r="E55" s="12"/>
      <c r="F55" s="10"/>
      <c r="G55" s="10" t="s">
        <v>63</v>
      </c>
      <c r="H55" s="12">
        <v>1</v>
      </c>
      <c r="I55" s="27"/>
      <c r="J55" s="27">
        <f t="shared" si="6"/>
        <v>0</v>
      </c>
      <c r="K55" s="29"/>
      <c r="L55" s="2"/>
    </row>
    <row r="56" s="3" customFormat="1" ht="50" customHeight="1" spans="1:12">
      <c r="A56" s="10"/>
      <c r="B56" s="10"/>
      <c r="C56" s="10"/>
      <c r="D56" s="10" t="s">
        <v>65</v>
      </c>
      <c r="E56" s="10" t="s">
        <v>66</v>
      </c>
      <c r="F56" s="14" t="s">
        <v>67</v>
      </c>
      <c r="G56" s="12" t="s">
        <v>54</v>
      </c>
      <c r="H56" s="12">
        <v>1</v>
      </c>
      <c r="I56" s="27"/>
      <c r="J56" s="27">
        <f t="shared" si="6"/>
        <v>0</v>
      </c>
      <c r="K56" s="30"/>
      <c r="L56" s="2"/>
    </row>
    <row r="57" s="2" customFormat="1" ht="30" customHeight="1" spans="1:11">
      <c r="A57" s="11">
        <v>7</v>
      </c>
      <c r="B57" s="22" t="s">
        <v>95</v>
      </c>
      <c r="C57" s="10" t="s">
        <v>96</v>
      </c>
      <c r="D57" s="10" t="s">
        <v>97</v>
      </c>
      <c r="E57" s="12" t="s">
        <v>98</v>
      </c>
      <c r="F57" s="10"/>
      <c r="G57" s="10" t="s">
        <v>48</v>
      </c>
      <c r="H57" s="10">
        <v>1</v>
      </c>
      <c r="I57" s="27"/>
      <c r="J57" s="27">
        <f t="shared" ref="J57:J63" si="7">H57*I57</f>
        <v>0</v>
      </c>
      <c r="K57" s="28">
        <f>SUM(J57:J63)</f>
        <v>0</v>
      </c>
    </row>
    <row r="58" s="2" customFormat="1" ht="20" customHeight="1" spans="1:11">
      <c r="A58" s="13"/>
      <c r="B58" s="23"/>
      <c r="C58" s="10"/>
      <c r="D58" s="10" t="s">
        <v>49</v>
      </c>
      <c r="E58" s="12" t="s">
        <v>72</v>
      </c>
      <c r="F58" s="10"/>
      <c r="G58" s="10" t="s">
        <v>52</v>
      </c>
      <c r="H58" s="10">
        <v>4</v>
      </c>
      <c r="I58" s="27"/>
      <c r="J58" s="27">
        <f t="shared" si="7"/>
        <v>0</v>
      </c>
      <c r="K58" s="29"/>
    </row>
    <row r="59" s="2" customFormat="1" ht="20" customHeight="1" spans="1:11">
      <c r="A59" s="13"/>
      <c r="B59" s="23"/>
      <c r="C59" s="10"/>
      <c r="D59" s="10" t="s">
        <v>55</v>
      </c>
      <c r="E59" s="12" t="s">
        <v>79</v>
      </c>
      <c r="F59" s="10"/>
      <c r="G59" s="10" t="s">
        <v>52</v>
      </c>
      <c r="H59" s="10">
        <v>3</v>
      </c>
      <c r="I59" s="27"/>
      <c r="J59" s="27">
        <f t="shared" si="7"/>
        <v>0</v>
      </c>
      <c r="K59" s="29"/>
    </row>
    <row r="60" s="2" customFormat="1" ht="30" customHeight="1" spans="1:11">
      <c r="A60" s="13"/>
      <c r="B60" s="23"/>
      <c r="C60" s="10"/>
      <c r="D60" s="10" t="s">
        <v>60</v>
      </c>
      <c r="E60" s="12"/>
      <c r="F60" s="10"/>
      <c r="G60" s="10" t="s">
        <v>27</v>
      </c>
      <c r="H60" s="12">
        <v>1</v>
      </c>
      <c r="I60" s="27"/>
      <c r="J60" s="27">
        <f t="shared" si="7"/>
        <v>0</v>
      </c>
      <c r="K60" s="29"/>
    </row>
    <row r="61" s="2" customFormat="1" ht="20" customHeight="1" spans="1:11">
      <c r="A61" s="13"/>
      <c r="B61" s="23"/>
      <c r="C61" s="10"/>
      <c r="D61" s="10" t="s">
        <v>61</v>
      </c>
      <c r="E61" s="12"/>
      <c r="F61" s="10"/>
      <c r="G61" s="10" t="s">
        <v>54</v>
      </c>
      <c r="H61" s="12">
        <v>4</v>
      </c>
      <c r="I61" s="27"/>
      <c r="J61" s="27">
        <f t="shared" si="7"/>
        <v>0</v>
      </c>
      <c r="K61" s="29"/>
    </row>
    <row r="62" s="2" customFormat="1" ht="20" customHeight="1" spans="1:11">
      <c r="A62" s="13"/>
      <c r="B62" s="23"/>
      <c r="C62" s="10"/>
      <c r="D62" s="10" t="s">
        <v>62</v>
      </c>
      <c r="E62" s="12"/>
      <c r="F62" s="10"/>
      <c r="G62" s="10" t="s">
        <v>63</v>
      </c>
      <c r="H62" s="12">
        <v>1</v>
      </c>
      <c r="I62" s="27"/>
      <c r="J62" s="27">
        <f t="shared" si="7"/>
        <v>0</v>
      </c>
      <c r="K62" s="29"/>
    </row>
    <row r="63" s="2" customFormat="1" ht="44" customHeight="1" spans="1:11">
      <c r="A63" s="13"/>
      <c r="B63" s="24"/>
      <c r="C63" s="10"/>
      <c r="D63" s="10" t="s">
        <v>65</v>
      </c>
      <c r="E63" s="10" t="s">
        <v>66</v>
      </c>
      <c r="F63" s="14" t="s">
        <v>67</v>
      </c>
      <c r="G63" s="12" t="s">
        <v>54</v>
      </c>
      <c r="H63" s="12">
        <v>1</v>
      </c>
      <c r="I63" s="27"/>
      <c r="J63" s="27">
        <f t="shared" si="7"/>
        <v>0</v>
      </c>
      <c r="K63" s="30"/>
    </row>
    <row r="64" s="3" customFormat="1" ht="32" customHeight="1" spans="1:12">
      <c r="A64" s="10">
        <v>8</v>
      </c>
      <c r="B64" s="10" t="s">
        <v>99</v>
      </c>
      <c r="C64" s="19" t="s">
        <v>100</v>
      </c>
      <c r="D64" s="10" t="s">
        <v>101</v>
      </c>
      <c r="E64" s="12" t="s">
        <v>102</v>
      </c>
      <c r="F64" s="10" t="s">
        <v>57</v>
      </c>
      <c r="G64" s="10" t="s">
        <v>48</v>
      </c>
      <c r="H64" s="10">
        <v>1</v>
      </c>
      <c r="I64" s="27"/>
      <c r="J64" s="27">
        <f t="shared" ref="J64:J70" si="8">H64*I64</f>
        <v>0</v>
      </c>
      <c r="K64" s="28">
        <f>SUM(J64:J70)</f>
        <v>0</v>
      </c>
      <c r="L64" s="2"/>
    </row>
    <row r="65" s="3" customFormat="1" ht="32" customHeight="1" spans="1:12">
      <c r="A65" s="10"/>
      <c r="B65" s="10"/>
      <c r="C65" s="20"/>
      <c r="D65" s="10" t="s">
        <v>49</v>
      </c>
      <c r="E65" s="12" t="s">
        <v>72</v>
      </c>
      <c r="F65" s="10" t="s">
        <v>57</v>
      </c>
      <c r="G65" s="10" t="s">
        <v>52</v>
      </c>
      <c r="H65" s="10">
        <v>4</v>
      </c>
      <c r="I65" s="27"/>
      <c r="J65" s="27">
        <f t="shared" si="8"/>
        <v>0</v>
      </c>
      <c r="K65" s="29"/>
      <c r="L65" s="2"/>
    </row>
    <row r="66" s="3" customFormat="1" ht="32" customHeight="1" spans="1:12">
      <c r="A66" s="10"/>
      <c r="B66" s="10"/>
      <c r="C66" s="20"/>
      <c r="D66" s="10" t="s">
        <v>55</v>
      </c>
      <c r="E66" s="12" t="s">
        <v>79</v>
      </c>
      <c r="F66" s="10" t="s">
        <v>57</v>
      </c>
      <c r="G66" s="10" t="s">
        <v>52</v>
      </c>
      <c r="H66" s="10">
        <v>4</v>
      </c>
      <c r="I66" s="27"/>
      <c r="J66" s="27">
        <f t="shared" si="8"/>
        <v>0</v>
      </c>
      <c r="K66" s="29"/>
      <c r="L66" s="2"/>
    </row>
    <row r="67" s="3" customFormat="1" ht="30" customHeight="1" spans="1:12">
      <c r="A67" s="10"/>
      <c r="B67" s="10"/>
      <c r="C67" s="20"/>
      <c r="D67" s="10" t="s">
        <v>60</v>
      </c>
      <c r="E67" s="12"/>
      <c r="F67" s="10"/>
      <c r="G67" s="10" t="s">
        <v>27</v>
      </c>
      <c r="H67" s="12">
        <v>1</v>
      </c>
      <c r="I67" s="27"/>
      <c r="J67" s="27">
        <f t="shared" si="8"/>
        <v>0</v>
      </c>
      <c r="K67" s="29"/>
      <c r="L67" s="2"/>
    </row>
    <row r="68" s="3" customFormat="1" ht="20" customHeight="1" spans="1:12">
      <c r="A68" s="10"/>
      <c r="B68" s="10"/>
      <c r="C68" s="20"/>
      <c r="D68" s="10" t="s">
        <v>61</v>
      </c>
      <c r="E68" s="12"/>
      <c r="F68" s="10"/>
      <c r="G68" s="10" t="s">
        <v>54</v>
      </c>
      <c r="H68" s="12">
        <v>4</v>
      </c>
      <c r="I68" s="27"/>
      <c r="J68" s="27">
        <f t="shared" si="8"/>
        <v>0</v>
      </c>
      <c r="K68" s="29"/>
      <c r="L68" s="2"/>
    </row>
    <row r="69" s="3" customFormat="1" ht="20" customHeight="1" spans="1:12">
      <c r="A69" s="10"/>
      <c r="B69" s="10"/>
      <c r="C69" s="20"/>
      <c r="D69" s="10" t="s">
        <v>62</v>
      </c>
      <c r="E69" s="12"/>
      <c r="F69" s="10"/>
      <c r="G69" s="10" t="s">
        <v>63</v>
      </c>
      <c r="H69" s="12">
        <v>1</v>
      </c>
      <c r="I69" s="27"/>
      <c r="J69" s="27">
        <f t="shared" si="8"/>
        <v>0</v>
      </c>
      <c r="K69" s="29"/>
      <c r="L69" s="2"/>
    </row>
    <row r="70" s="3" customFormat="1" ht="42" customHeight="1" spans="1:12">
      <c r="A70" s="10"/>
      <c r="B70" s="10"/>
      <c r="C70" s="21"/>
      <c r="D70" s="10" t="s">
        <v>65</v>
      </c>
      <c r="E70" s="10" t="s">
        <v>66</v>
      </c>
      <c r="F70" s="14" t="s">
        <v>67</v>
      </c>
      <c r="G70" s="12" t="s">
        <v>54</v>
      </c>
      <c r="H70" s="12">
        <v>1</v>
      </c>
      <c r="I70" s="27"/>
      <c r="J70" s="27">
        <f t="shared" si="8"/>
        <v>0</v>
      </c>
      <c r="K70" s="30"/>
      <c r="L70" s="2"/>
    </row>
    <row r="71" s="2" customFormat="1" ht="35" customHeight="1" spans="1:11">
      <c r="A71" s="10">
        <v>9</v>
      </c>
      <c r="B71" s="12" t="s">
        <v>103</v>
      </c>
      <c r="C71" s="12" t="s">
        <v>104</v>
      </c>
      <c r="D71" s="10" t="s">
        <v>105</v>
      </c>
      <c r="E71" s="12" t="s">
        <v>102</v>
      </c>
      <c r="F71" s="12" t="s">
        <v>57</v>
      </c>
      <c r="G71" s="10" t="s">
        <v>48</v>
      </c>
      <c r="H71" s="12">
        <v>1</v>
      </c>
      <c r="I71" s="27"/>
      <c r="J71" s="27">
        <f t="shared" ref="J71:J77" si="9">H71*I71</f>
        <v>0</v>
      </c>
      <c r="K71" s="41">
        <f>SUM(J71:J77)</f>
        <v>0</v>
      </c>
    </row>
    <row r="72" s="2" customFormat="1" ht="35" customHeight="1" spans="1:11">
      <c r="A72" s="10"/>
      <c r="B72" s="12"/>
      <c r="C72" s="12"/>
      <c r="D72" s="10" t="s">
        <v>49</v>
      </c>
      <c r="E72" s="12" t="s">
        <v>72</v>
      </c>
      <c r="F72" s="12" t="s">
        <v>57</v>
      </c>
      <c r="G72" s="10" t="s">
        <v>52</v>
      </c>
      <c r="H72" s="12">
        <v>4</v>
      </c>
      <c r="I72" s="27"/>
      <c r="J72" s="27">
        <f t="shared" si="9"/>
        <v>0</v>
      </c>
      <c r="K72" s="41"/>
    </row>
    <row r="73" s="2" customFormat="1" ht="35" customHeight="1" spans="1:11">
      <c r="A73" s="10"/>
      <c r="B73" s="12"/>
      <c r="C73" s="12"/>
      <c r="D73" s="10" t="s">
        <v>55</v>
      </c>
      <c r="E73" s="12" t="s">
        <v>79</v>
      </c>
      <c r="F73" s="12" t="s">
        <v>57</v>
      </c>
      <c r="G73" s="10" t="s">
        <v>52</v>
      </c>
      <c r="H73" s="12">
        <v>4</v>
      </c>
      <c r="I73" s="27"/>
      <c r="J73" s="27">
        <f t="shared" si="9"/>
        <v>0</v>
      </c>
      <c r="K73" s="41"/>
    </row>
    <row r="74" s="2" customFormat="1" ht="31" customHeight="1" spans="1:11">
      <c r="A74" s="10"/>
      <c r="B74" s="12"/>
      <c r="C74" s="12"/>
      <c r="D74" s="10" t="s">
        <v>106</v>
      </c>
      <c r="E74" s="12"/>
      <c r="F74" s="12"/>
      <c r="G74" s="10" t="s">
        <v>27</v>
      </c>
      <c r="H74" s="12">
        <v>1</v>
      </c>
      <c r="I74" s="27"/>
      <c r="J74" s="27">
        <f t="shared" si="9"/>
        <v>0</v>
      </c>
      <c r="K74" s="41"/>
    </row>
    <row r="75" s="2" customFormat="1" ht="20" customHeight="1" spans="1:11">
      <c r="A75" s="10"/>
      <c r="B75" s="12"/>
      <c r="C75" s="12"/>
      <c r="D75" s="10" t="s">
        <v>61</v>
      </c>
      <c r="E75" s="12"/>
      <c r="F75" s="12"/>
      <c r="G75" s="10" t="s">
        <v>54</v>
      </c>
      <c r="H75" s="12">
        <v>4</v>
      </c>
      <c r="I75" s="27"/>
      <c r="J75" s="27">
        <f t="shared" si="9"/>
        <v>0</v>
      </c>
      <c r="K75" s="41"/>
    </row>
    <row r="76" s="2" customFormat="1" ht="20" customHeight="1" spans="1:11">
      <c r="A76" s="10"/>
      <c r="B76" s="12"/>
      <c r="C76" s="12"/>
      <c r="D76" s="10" t="s">
        <v>62</v>
      </c>
      <c r="E76" s="12"/>
      <c r="F76" s="12"/>
      <c r="G76" s="10" t="s">
        <v>63</v>
      </c>
      <c r="H76" s="12">
        <v>1</v>
      </c>
      <c r="I76" s="27"/>
      <c r="J76" s="27">
        <f t="shared" si="9"/>
        <v>0</v>
      </c>
      <c r="K76" s="41"/>
    </row>
    <row r="77" s="2" customFormat="1" ht="44" customHeight="1" spans="1:11">
      <c r="A77" s="10"/>
      <c r="B77" s="12"/>
      <c r="C77" s="12"/>
      <c r="D77" s="10" t="s">
        <v>65</v>
      </c>
      <c r="E77" s="10" t="s">
        <v>66</v>
      </c>
      <c r="F77" s="14" t="s">
        <v>67</v>
      </c>
      <c r="G77" s="12" t="s">
        <v>54</v>
      </c>
      <c r="H77" s="12">
        <v>1</v>
      </c>
      <c r="I77" s="27"/>
      <c r="J77" s="27">
        <f t="shared" si="9"/>
        <v>0</v>
      </c>
      <c r="K77" s="41"/>
    </row>
    <row r="78" s="2" customFormat="1" ht="35" customHeight="1" spans="1:11">
      <c r="A78" s="10">
        <v>10</v>
      </c>
      <c r="B78" s="12" t="s">
        <v>107</v>
      </c>
      <c r="C78" s="12" t="s">
        <v>108</v>
      </c>
      <c r="D78" s="10" t="s">
        <v>105</v>
      </c>
      <c r="E78" s="12" t="s">
        <v>109</v>
      </c>
      <c r="F78" s="12" t="s">
        <v>110</v>
      </c>
      <c r="G78" s="10" t="s">
        <v>48</v>
      </c>
      <c r="H78" s="12">
        <v>1</v>
      </c>
      <c r="I78" s="27"/>
      <c r="J78" s="27">
        <f t="shared" ref="J78:J84" si="10">H78*I78</f>
        <v>0</v>
      </c>
      <c r="K78" s="41">
        <f>SUM(J78:J84)</f>
        <v>0</v>
      </c>
    </row>
    <row r="79" s="2" customFormat="1" ht="33" customHeight="1" spans="1:11">
      <c r="A79" s="10"/>
      <c r="B79" s="12"/>
      <c r="C79" s="12"/>
      <c r="D79" s="10" t="s">
        <v>49</v>
      </c>
      <c r="E79" s="12" t="s">
        <v>111</v>
      </c>
      <c r="F79" s="12" t="s">
        <v>57</v>
      </c>
      <c r="G79" s="10" t="s">
        <v>52</v>
      </c>
      <c r="H79" s="12">
        <v>4</v>
      </c>
      <c r="I79" s="27"/>
      <c r="J79" s="27">
        <f t="shared" si="10"/>
        <v>0</v>
      </c>
      <c r="K79" s="41"/>
    </row>
    <row r="80" s="2" customFormat="1" ht="33" customHeight="1" spans="1:11">
      <c r="A80" s="10"/>
      <c r="B80" s="12"/>
      <c r="C80" s="12"/>
      <c r="D80" s="10" t="s">
        <v>55</v>
      </c>
      <c r="E80" s="12" t="s">
        <v>79</v>
      </c>
      <c r="F80" s="12" t="s">
        <v>112</v>
      </c>
      <c r="G80" s="10" t="s">
        <v>52</v>
      </c>
      <c r="H80" s="12">
        <v>4</v>
      </c>
      <c r="I80" s="27"/>
      <c r="J80" s="27">
        <f t="shared" si="10"/>
        <v>0</v>
      </c>
      <c r="K80" s="41"/>
    </row>
    <row r="81" s="2" customFormat="1" ht="27" customHeight="1" spans="1:11">
      <c r="A81" s="10"/>
      <c r="B81" s="12"/>
      <c r="C81" s="12"/>
      <c r="D81" s="10" t="s">
        <v>60</v>
      </c>
      <c r="E81" s="12"/>
      <c r="F81" s="12"/>
      <c r="G81" s="10" t="s">
        <v>27</v>
      </c>
      <c r="H81" s="12">
        <v>1</v>
      </c>
      <c r="I81" s="27"/>
      <c r="J81" s="27">
        <f t="shared" si="10"/>
        <v>0</v>
      </c>
      <c r="K81" s="41"/>
    </row>
    <row r="82" s="2" customFormat="1" ht="20" customHeight="1" spans="1:11">
      <c r="A82" s="10"/>
      <c r="B82" s="12"/>
      <c r="C82" s="12"/>
      <c r="D82" s="10" t="s">
        <v>61</v>
      </c>
      <c r="E82" s="12"/>
      <c r="F82" s="12"/>
      <c r="G82" s="10" t="s">
        <v>54</v>
      </c>
      <c r="H82" s="12">
        <v>4</v>
      </c>
      <c r="I82" s="27"/>
      <c r="J82" s="27">
        <f t="shared" si="10"/>
        <v>0</v>
      </c>
      <c r="K82" s="41"/>
    </row>
    <row r="83" s="2" customFormat="1" ht="20" customHeight="1" spans="1:11">
      <c r="A83" s="10"/>
      <c r="B83" s="12"/>
      <c r="C83" s="12"/>
      <c r="D83" s="10" t="s">
        <v>62</v>
      </c>
      <c r="E83" s="12"/>
      <c r="F83" s="12"/>
      <c r="G83" s="10" t="s">
        <v>63</v>
      </c>
      <c r="H83" s="12">
        <v>1</v>
      </c>
      <c r="I83" s="27"/>
      <c r="J83" s="27">
        <f t="shared" si="10"/>
        <v>0</v>
      </c>
      <c r="K83" s="41"/>
    </row>
    <row r="84" s="2" customFormat="1" ht="42" customHeight="1" spans="1:11">
      <c r="A84" s="10"/>
      <c r="B84" s="12"/>
      <c r="C84" s="12"/>
      <c r="D84" s="10" t="s">
        <v>65</v>
      </c>
      <c r="E84" s="10" t="s">
        <v>66</v>
      </c>
      <c r="F84" s="14" t="s">
        <v>67</v>
      </c>
      <c r="G84" s="12" t="s">
        <v>54</v>
      </c>
      <c r="H84" s="12">
        <v>1</v>
      </c>
      <c r="I84" s="27"/>
      <c r="J84" s="27">
        <f t="shared" si="10"/>
        <v>0</v>
      </c>
      <c r="K84" s="41"/>
    </row>
    <row r="85" s="2" customFormat="1" ht="42" customHeight="1" spans="1:11">
      <c r="A85" s="10">
        <v>11</v>
      </c>
      <c r="B85" s="12" t="s">
        <v>113</v>
      </c>
      <c r="C85" s="12" t="s">
        <v>114</v>
      </c>
      <c r="D85" s="10" t="s">
        <v>45</v>
      </c>
      <c r="E85" s="12" t="s">
        <v>46</v>
      </c>
      <c r="F85" s="12" t="s">
        <v>57</v>
      </c>
      <c r="G85" s="10" t="s">
        <v>48</v>
      </c>
      <c r="H85" s="12">
        <v>1</v>
      </c>
      <c r="I85" s="27"/>
      <c r="J85" s="27">
        <f t="shared" ref="J84:J95" si="11">H85*I85</f>
        <v>0</v>
      </c>
      <c r="K85" s="28">
        <f>SUM(J85:J95)</f>
        <v>0</v>
      </c>
    </row>
    <row r="86" s="2" customFormat="1" ht="42" customHeight="1" spans="1:11">
      <c r="A86" s="10"/>
      <c r="B86" s="12"/>
      <c r="C86" s="12"/>
      <c r="D86" s="10" t="s">
        <v>49</v>
      </c>
      <c r="E86" s="12" t="s">
        <v>72</v>
      </c>
      <c r="F86" s="12" t="s">
        <v>57</v>
      </c>
      <c r="G86" s="10" t="s">
        <v>52</v>
      </c>
      <c r="H86" s="12">
        <v>4</v>
      </c>
      <c r="I86" s="27"/>
      <c r="J86" s="27">
        <f t="shared" si="11"/>
        <v>0</v>
      </c>
      <c r="K86" s="29"/>
    </row>
    <row r="87" s="2" customFormat="1" ht="42" customHeight="1" spans="1:11">
      <c r="A87" s="10"/>
      <c r="B87" s="12"/>
      <c r="C87" s="12"/>
      <c r="D87" s="10" t="s">
        <v>55</v>
      </c>
      <c r="E87" s="12" t="s">
        <v>79</v>
      </c>
      <c r="F87" s="12" t="s">
        <v>57</v>
      </c>
      <c r="G87" s="10" t="s">
        <v>52</v>
      </c>
      <c r="H87" s="12">
        <v>5</v>
      </c>
      <c r="I87" s="27"/>
      <c r="J87" s="27">
        <f t="shared" si="11"/>
        <v>0</v>
      </c>
      <c r="K87" s="29"/>
    </row>
    <row r="88" s="2" customFormat="1" ht="37" customHeight="1" spans="1:11">
      <c r="A88" s="10"/>
      <c r="B88" s="12"/>
      <c r="C88" s="12"/>
      <c r="D88" s="10" t="s">
        <v>88</v>
      </c>
      <c r="E88" s="12"/>
      <c r="F88" s="12"/>
      <c r="G88" s="10" t="s">
        <v>54</v>
      </c>
      <c r="H88" s="10">
        <v>1</v>
      </c>
      <c r="I88" s="27"/>
      <c r="J88" s="27">
        <f t="shared" si="11"/>
        <v>0</v>
      </c>
      <c r="K88" s="29"/>
    </row>
    <row r="89" s="2" customFormat="1" ht="23" customHeight="1" spans="1:11">
      <c r="A89" s="10"/>
      <c r="B89" s="12"/>
      <c r="C89" s="12"/>
      <c r="D89" s="10" t="s">
        <v>58</v>
      </c>
      <c r="E89" s="31"/>
      <c r="F89" s="31"/>
      <c r="G89" s="10" t="s">
        <v>54</v>
      </c>
      <c r="H89" s="10">
        <v>1</v>
      </c>
      <c r="I89" s="27"/>
      <c r="J89" s="27">
        <f t="shared" si="11"/>
        <v>0</v>
      </c>
      <c r="K89" s="29"/>
    </row>
    <row r="90" s="2" customFormat="1" ht="23" customHeight="1" spans="1:11">
      <c r="A90" s="10"/>
      <c r="B90" s="12"/>
      <c r="C90" s="12"/>
      <c r="D90" s="12" t="s">
        <v>59</v>
      </c>
      <c r="E90" s="31"/>
      <c r="F90" s="31"/>
      <c r="G90" s="10" t="s">
        <v>54</v>
      </c>
      <c r="H90" s="12">
        <v>1</v>
      </c>
      <c r="I90" s="27"/>
      <c r="J90" s="27">
        <f t="shared" si="11"/>
        <v>0</v>
      </c>
      <c r="K90" s="29"/>
    </row>
    <row r="91" s="2" customFormat="1" ht="35" customHeight="1" spans="1:11">
      <c r="A91" s="10"/>
      <c r="B91" s="12"/>
      <c r="C91" s="12"/>
      <c r="D91" s="10" t="s">
        <v>60</v>
      </c>
      <c r="E91" s="31"/>
      <c r="F91" s="31"/>
      <c r="G91" s="10" t="s">
        <v>27</v>
      </c>
      <c r="H91" s="12">
        <v>1</v>
      </c>
      <c r="I91" s="27"/>
      <c r="J91" s="27">
        <f t="shared" si="11"/>
        <v>0</v>
      </c>
      <c r="K91" s="29"/>
    </row>
    <row r="92" s="2" customFormat="1" ht="22" customHeight="1" spans="1:11">
      <c r="A92" s="10"/>
      <c r="B92" s="12"/>
      <c r="C92" s="12"/>
      <c r="D92" s="10" t="s">
        <v>61</v>
      </c>
      <c r="E92" s="31"/>
      <c r="F92" s="31"/>
      <c r="G92" s="10" t="s">
        <v>54</v>
      </c>
      <c r="H92" s="12">
        <v>4</v>
      </c>
      <c r="I92" s="27"/>
      <c r="J92" s="27">
        <f t="shared" si="11"/>
        <v>0</v>
      </c>
      <c r="K92" s="29"/>
    </row>
    <row r="93" s="2" customFormat="1" ht="22" customHeight="1" spans="1:11">
      <c r="A93" s="10"/>
      <c r="B93" s="12"/>
      <c r="C93" s="12"/>
      <c r="D93" s="10" t="s">
        <v>62</v>
      </c>
      <c r="E93" s="31"/>
      <c r="F93" s="31"/>
      <c r="G93" s="10" t="s">
        <v>63</v>
      </c>
      <c r="H93" s="12">
        <v>1</v>
      </c>
      <c r="I93" s="27"/>
      <c r="J93" s="27">
        <f t="shared" si="11"/>
        <v>0</v>
      </c>
      <c r="K93" s="29"/>
    </row>
    <row r="94" s="2" customFormat="1" ht="30" customHeight="1" spans="1:11">
      <c r="A94" s="10"/>
      <c r="B94" s="12"/>
      <c r="C94" s="12"/>
      <c r="D94" s="10" t="s">
        <v>64</v>
      </c>
      <c r="E94" s="31"/>
      <c r="F94" s="31"/>
      <c r="G94" s="10" t="s">
        <v>27</v>
      </c>
      <c r="H94" s="12">
        <v>1</v>
      </c>
      <c r="I94" s="27"/>
      <c r="J94" s="27">
        <f t="shared" si="11"/>
        <v>0</v>
      </c>
      <c r="K94" s="29"/>
    </row>
    <row r="95" s="2" customFormat="1" ht="44" customHeight="1" spans="1:11">
      <c r="A95" s="10"/>
      <c r="B95" s="12"/>
      <c r="C95" s="12"/>
      <c r="D95" s="10" t="s">
        <v>65</v>
      </c>
      <c r="E95" s="10" t="s">
        <v>66</v>
      </c>
      <c r="F95" s="14" t="s">
        <v>67</v>
      </c>
      <c r="G95" s="12" t="s">
        <v>54</v>
      </c>
      <c r="H95" s="12">
        <v>1</v>
      </c>
      <c r="I95" s="27"/>
      <c r="J95" s="27">
        <f t="shared" si="11"/>
        <v>0</v>
      </c>
      <c r="K95" s="30"/>
    </row>
    <row r="96" s="2" customFormat="1" ht="39" customHeight="1" spans="1:11">
      <c r="A96" s="10">
        <v>12</v>
      </c>
      <c r="B96" s="32" t="s">
        <v>115</v>
      </c>
      <c r="C96" s="12" t="s">
        <v>116</v>
      </c>
      <c r="D96" s="10" t="s">
        <v>55</v>
      </c>
      <c r="E96" s="12" t="s">
        <v>79</v>
      </c>
      <c r="F96" s="12" t="s">
        <v>57</v>
      </c>
      <c r="G96" s="10" t="s">
        <v>52</v>
      </c>
      <c r="H96" s="12">
        <v>3</v>
      </c>
      <c r="I96" s="27"/>
      <c r="J96" s="27">
        <f t="shared" ref="J96:J102" si="12">H96*I96</f>
        <v>0</v>
      </c>
      <c r="K96" s="28">
        <f>SUM(J96:J102)</f>
        <v>0</v>
      </c>
    </row>
    <row r="97" s="2" customFormat="1" ht="39" customHeight="1" spans="1:11">
      <c r="A97" s="10"/>
      <c r="B97" s="33"/>
      <c r="C97" s="12"/>
      <c r="D97" s="10" t="s">
        <v>49</v>
      </c>
      <c r="E97" s="12" t="s">
        <v>111</v>
      </c>
      <c r="F97" s="12" t="s">
        <v>57</v>
      </c>
      <c r="G97" s="10" t="s">
        <v>52</v>
      </c>
      <c r="H97" s="12">
        <v>4</v>
      </c>
      <c r="I97" s="27"/>
      <c r="J97" s="27">
        <f t="shared" si="12"/>
        <v>0</v>
      </c>
      <c r="K97" s="29"/>
    </row>
    <row r="98" s="2" customFormat="1" ht="39" customHeight="1" spans="1:11">
      <c r="A98" s="10"/>
      <c r="B98" s="33"/>
      <c r="C98" s="12"/>
      <c r="D98" s="10" t="s">
        <v>97</v>
      </c>
      <c r="E98" s="12" t="s">
        <v>117</v>
      </c>
      <c r="F98" s="12" t="s">
        <v>118</v>
      </c>
      <c r="G98" s="10" t="s">
        <v>48</v>
      </c>
      <c r="H98" s="12">
        <v>1</v>
      </c>
      <c r="I98" s="27"/>
      <c r="J98" s="27">
        <f t="shared" si="12"/>
        <v>0</v>
      </c>
      <c r="K98" s="29"/>
    </row>
    <row r="99" s="2" customFormat="1" ht="35" customHeight="1" spans="1:11">
      <c r="A99" s="10"/>
      <c r="B99" s="33"/>
      <c r="C99" s="12"/>
      <c r="D99" s="10" t="s">
        <v>60</v>
      </c>
      <c r="E99" s="12"/>
      <c r="F99" s="12"/>
      <c r="G99" s="10" t="s">
        <v>27</v>
      </c>
      <c r="H99" s="12">
        <v>1</v>
      </c>
      <c r="I99" s="27"/>
      <c r="J99" s="27">
        <f t="shared" si="12"/>
        <v>0</v>
      </c>
      <c r="K99" s="29"/>
    </row>
    <row r="100" s="2" customFormat="1" ht="20" customHeight="1" spans="1:11">
      <c r="A100" s="10"/>
      <c r="B100" s="33"/>
      <c r="C100" s="12"/>
      <c r="D100" s="10" t="s">
        <v>61</v>
      </c>
      <c r="E100" s="12"/>
      <c r="F100" s="12"/>
      <c r="G100" s="10" t="s">
        <v>54</v>
      </c>
      <c r="H100" s="12">
        <v>4</v>
      </c>
      <c r="I100" s="27"/>
      <c r="J100" s="27">
        <f t="shared" si="12"/>
        <v>0</v>
      </c>
      <c r="K100" s="29"/>
    </row>
    <row r="101" s="2" customFormat="1" ht="20" customHeight="1" spans="1:11">
      <c r="A101" s="10"/>
      <c r="B101" s="33"/>
      <c r="C101" s="12"/>
      <c r="D101" s="10" t="s">
        <v>62</v>
      </c>
      <c r="E101" s="12"/>
      <c r="F101" s="12"/>
      <c r="G101" s="10" t="s">
        <v>63</v>
      </c>
      <c r="H101" s="12">
        <v>1</v>
      </c>
      <c r="I101" s="27"/>
      <c r="J101" s="27">
        <f t="shared" si="12"/>
        <v>0</v>
      </c>
      <c r="K101" s="29"/>
    </row>
    <row r="102" s="2" customFormat="1" ht="50" customHeight="1" spans="1:11">
      <c r="A102" s="10"/>
      <c r="B102" s="34"/>
      <c r="C102" s="12"/>
      <c r="D102" s="10" t="s">
        <v>65</v>
      </c>
      <c r="E102" s="10" t="s">
        <v>66</v>
      </c>
      <c r="F102" s="14" t="s">
        <v>67</v>
      </c>
      <c r="G102" s="12" t="s">
        <v>54</v>
      </c>
      <c r="H102" s="12">
        <v>1</v>
      </c>
      <c r="I102" s="27"/>
      <c r="J102" s="27">
        <f t="shared" si="12"/>
        <v>0</v>
      </c>
      <c r="K102" s="30"/>
    </row>
    <row r="103" s="2" customFormat="1" ht="38" customHeight="1" spans="1:11">
      <c r="A103" s="10">
        <v>13</v>
      </c>
      <c r="B103" s="12" t="s">
        <v>119</v>
      </c>
      <c r="C103" s="12" t="s">
        <v>120</v>
      </c>
      <c r="D103" s="10" t="s">
        <v>55</v>
      </c>
      <c r="E103" s="12" t="s">
        <v>79</v>
      </c>
      <c r="F103" s="12" t="s">
        <v>57</v>
      </c>
      <c r="G103" s="10" t="s">
        <v>52</v>
      </c>
      <c r="H103" s="12">
        <v>3</v>
      </c>
      <c r="I103" s="27"/>
      <c r="J103" s="27">
        <f t="shared" ref="J103:J109" si="13">H103*I103</f>
        <v>0</v>
      </c>
      <c r="K103" s="28">
        <f>SUM(J103:J109)</f>
        <v>0</v>
      </c>
    </row>
    <row r="104" s="2" customFormat="1" ht="38" customHeight="1" spans="1:11">
      <c r="A104" s="10"/>
      <c r="B104" s="12"/>
      <c r="C104" s="12"/>
      <c r="D104" s="10" t="s">
        <v>49</v>
      </c>
      <c r="E104" s="12" t="s">
        <v>111</v>
      </c>
      <c r="F104" s="12" t="s">
        <v>57</v>
      </c>
      <c r="G104" s="10" t="s">
        <v>52</v>
      </c>
      <c r="H104" s="12">
        <v>4</v>
      </c>
      <c r="I104" s="27"/>
      <c r="J104" s="27">
        <f t="shared" si="13"/>
        <v>0</v>
      </c>
      <c r="K104" s="29"/>
    </row>
    <row r="105" s="2" customFormat="1" ht="38" customHeight="1" spans="1:11">
      <c r="A105" s="10"/>
      <c r="B105" s="12"/>
      <c r="C105" s="12"/>
      <c r="D105" s="10" t="s">
        <v>97</v>
      </c>
      <c r="E105" s="12" t="s">
        <v>117</v>
      </c>
      <c r="F105" s="12" t="s">
        <v>118</v>
      </c>
      <c r="G105" s="10" t="s">
        <v>48</v>
      </c>
      <c r="H105" s="12">
        <v>1</v>
      </c>
      <c r="I105" s="27"/>
      <c r="J105" s="27">
        <f t="shared" si="13"/>
        <v>0</v>
      </c>
      <c r="K105" s="29"/>
    </row>
    <row r="106" s="2" customFormat="1" ht="35" customHeight="1" spans="1:11">
      <c r="A106" s="10"/>
      <c r="B106" s="12"/>
      <c r="C106" s="12"/>
      <c r="D106" s="10" t="s">
        <v>60</v>
      </c>
      <c r="E106" s="12"/>
      <c r="F106" s="12"/>
      <c r="G106" s="10" t="s">
        <v>27</v>
      </c>
      <c r="H106" s="12">
        <v>1</v>
      </c>
      <c r="I106" s="27"/>
      <c r="J106" s="27">
        <f t="shared" si="13"/>
        <v>0</v>
      </c>
      <c r="K106" s="29"/>
    </row>
    <row r="107" s="2" customFormat="1" ht="20" customHeight="1" spans="1:11">
      <c r="A107" s="10"/>
      <c r="B107" s="12"/>
      <c r="C107" s="12"/>
      <c r="D107" s="10" t="s">
        <v>61</v>
      </c>
      <c r="E107" s="12"/>
      <c r="F107" s="12"/>
      <c r="G107" s="10" t="s">
        <v>54</v>
      </c>
      <c r="H107" s="12">
        <v>4</v>
      </c>
      <c r="I107" s="27"/>
      <c r="J107" s="27">
        <f t="shared" si="13"/>
        <v>0</v>
      </c>
      <c r="K107" s="29"/>
    </row>
    <row r="108" s="2" customFormat="1" ht="20" customHeight="1" spans="1:11">
      <c r="A108" s="10"/>
      <c r="B108" s="12"/>
      <c r="C108" s="12"/>
      <c r="D108" s="10" t="s">
        <v>62</v>
      </c>
      <c r="E108" s="12"/>
      <c r="F108" s="12"/>
      <c r="G108" s="10" t="s">
        <v>63</v>
      </c>
      <c r="H108" s="12">
        <v>1</v>
      </c>
      <c r="I108" s="27"/>
      <c r="J108" s="27">
        <f t="shared" si="13"/>
        <v>0</v>
      </c>
      <c r="K108" s="29"/>
    </row>
    <row r="109" s="2" customFormat="1" ht="43" customHeight="1" spans="1:11">
      <c r="A109" s="10"/>
      <c r="B109" s="12"/>
      <c r="C109" s="12"/>
      <c r="D109" s="10" t="s">
        <v>65</v>
      </c>
      <c r="E109" s="10" t="s">
        <v>66</v>
      </c>
      <c r="F109" s="14" t="s">
        <v>67</v>
      </c>
      <c r="G109" s="12" t="s">
        <v>54</v>
      </c>
      <c r="H109" s="12">
        <v>1</v>
      </c>
      <c r="I109" s="27"/>
      <c r="J109" s="27">
        <f t="shared" si="13"/>
        <v>0</v>
      </c>
      <c r="K109" s="30"/>
    </row>
    <row r="110" s="2" customFormat="1" ht="47" customHeight="1" spans="1:11">
      <c r="A110" s="11">
        <v>14</v>
      </c>
      <c r="B110" s="12" t="s">
        <v>121</v>
      </c>
      <c r="C110" s="35" t="s">
        <v>122</v>
      </c>
      <c r="D110" s="10" t="s">
        <v>123</v>
      </c>
      <c r="E110" s="12" t="s">
        <v>124</v>
      </c>
      <c r="F110" s="12" t="s">
        <v>57</v>
      </c>
      <c r="G110" s="10" t="s">
        <v>48</v>
      </c>
      <c r="H110" s="12">
        <v>1</v>
      </c>
      <c r="I110" s="27"/>
      <c r="J110" s="27">
        <f t="shared" ref="J110:J116" si="14">H110*I110</f>
        <v>0</v>
      </c>
      <c r="K110" s="28">
        <f>SUM(J110:J116)</f>
        <v>0</v>
      </c>
    </row>
    <row r="111" s="2" customFormat="1" ht="47" customHeight="1" spans="1:11">
      <c r="A111" s="13"/>
      <c r="B111" s="12"/>
      <c r="C111" s="36"/>
      <c r="D111" s="10" t="s">
        <v>49</v>
      </c>
      <c r="E111" s="12" t="s">
        <v>72</v>
      </c>
      <c r="F111" s="12" t="s">
        <v>57</v>
      </c>
      <c r="G111" s="10" t="s">
        <v>52</v>
      </c>
      <c r="H111" s="12">
        <v>2</v>
      </c>
      <c r="I111" s="27"/>
      <c r="J111" s="27">
        <f t="shared" si="14"/>
        <v>0</v>
      </c>
      <c r="K111" s="29"/>
    </row>
    <row r="112" s="2" customFormat="1" ht="47" customHeight="1" spans="1:11">
      <c r="A112" s="13"/>
      <c r="B112" s="12"/>
      <c r="C112" s="36"/>
      <c r="D112" s="10" t="s">
        <v>55</v>
      </c>
      <c r="E112" s="12" t="s">
        <v>79</v>
      </c>
      <c r="F112" s="12" t="s">
        <v>57</v>
      </c>
      <c r="G112" s="10" t="s">
        <v>52</v>
      </c>
      <c r="H112" s="12">
        <v>5</v>
      </c>
      <c r="I112" s="27"/>
      <c r="J112" s="27">
        <f t="shared" si="14"/>
        <v>0</v>
      </c>
      <c r="K112" s="29"/>
    </row>
    <row r="113" s="2" customFormat="1" ht="35" customHeight="1" spans="1:11">
      <c r="A113" s="13"/>
      <c r="B113" s="12"/>
      <c r="C113" s="36"/>
      <c r="D113" s="10" t="s">
        <v>60</v>
      </c>
      <c r="E113" s="12"/>
      <c r="F113" s="12"/>
      <c r="G113" s="10" t="s">
        <v>27</v>
      </c>
      <c r="H113" s="12">
        <v>1</v>
      </c>
      <c r="I113" s="27"/>
      <c r="J113" s="27">
        <f t="shared" si="14"/>
        <v>0</v>
      </c>
      <c r="K113" s="29"/>
    </row>
    <row r="114" s="2" customFormat="1" ht="35" customHeight="1" spans="1:11">
      <c r="A114" s="13"/>
      <c r="B114" s="12"/>
      <c r="C114" s="36"/>
      <c r="D114" s="10" t="s">
        <v>61</v>
      </c>
      <c r="E114" s="12"/>
      <c r="F114" s="12"/>
      <c r="G114" s="10" t="s">
        <v>54</v>
      </c>
      <c r="H114" s="12">
        <v>2</v>
      </c>
      <c r="I114" s="27"/>
      <c r="J114" s="27">
        <f t="shared" si="14"/>
        <v>0</v>
      </c>
      <c r="K114" s="29"/>
    </row>
    <row r="115" s="2" customFormat="1" ht="35" customHeight="1" spans="1:11">
      <c r="A115" s="13"/>
      <c r="B115" s="12"/>
      <c r="C115" s="36"/>
      <c r="D115" s="10" t="s">
        <v>62</v>
      </c>
      <c r="E115" s="12"/>
      <c r="F115" s="12"/>
      <c r="G115" s="10" t="s">
        <v>63</v>
      </c>
      <c r="H115" s="12">
        <v>1</v>
      </c>
      <c r="I115" s="27"/>
      <c r="J115" s="27">
        <f t="shared" si="14"/>
        <v>0</v>
      </c>
      <c r="K115" s="29"/>
    </row>
    <row r="116" s="2" customFormat="1" ht="50" customHeight="1" spans="1:11">
      <c r="A116" s="17"/>
      <c r="B116" s="12"/>
      <c r="C116" s="37"/>
      <c r="D116" s="10" t="s">
        <v>65</v>
      </c>
      <c r="E116" s="10" t="s">
        <v>66</v>
      </c>
      <c r="F116" s="14" t="s">
        <v>67</v>
      </c>
      <c r="G116" s="12" t="s">
        <v>54</v>
      </c>
      <c r="H116" s="12">
        <v>1</v>
      </c>
      <c r="I116" s="27"/>
      <c r="J116" s="27"/>
      <c r="K116" s="30"/>
    </row>
    <row r="117" s="2" customFormat="1" ht="43" customHeight="1" spans="1:11">
      <c r="A117" s="10">
        <v>15</v>
      </c>
      <c r="B117" s="32" t="s">
        <v>125</v>
      </c>
      <c r="C117" s="12" t="s">
        <v>126</v>
      </c>
      <c r="D117" s="38" t="s">
        <v>127</v>
      </c>
      <c r="E117" s="12" t="s">
        <v>128</v>
      </c>
      <c r="F117" s="12" t="s">
        <v>129</v>
      </c>
      <c r="G117" s="10" t="s">
        <v>48</v>
      </c>
      <c r="H117" s="12">
        <v>1</v>
      </c>
      <c r="I117" s="27"/>
      <c r="J117" s="27">
        <f t="shared" ref="J117:J123" si="15">H117*I117</f>
        <v>0</v>
      </c>
      <c r="K117" s="28">
        <f>SUM(J117:J123)</f>
        <v>0</v>
      </c>
    </row>
    <row r="118" s="2" customFormat="1" ht="35" customHeight="1" spans="1:11">
      <c r="A118" s="10"/>
      <c r="B118" s="33"/>
      <c r="C118" s="12"/>
      <c r="D118" s="38" t="s">
        <v>49</v>
      </c>
      <c r="E118" s="12" t="s">
        <v>130</v>
      </c>
      <c r="F118" s="12" t="s">
        <v>131</v>
      </c>
      <c r="G118" s="10" t="s">
        <v>52</v>
      </c>
      <c r="H118" s="12">
        <v>4</v>
      </c>
      <c r="I118" s="27"/>
      <c r="J118" s="27">
        <f t="shared" si="15"/>
        <v>0</v>
      </c>
      <c r="K118" s="29"/>
    </row>
    <row r="119" s="2" customFormat="1" ht="35" customHeight="1" spans="1:11">
      <c r="A119" s="10"/>
      <c r="B119" s="33"/>
      <c r="C119" s="12"/>
      <c r="D119" s="19" t="s">
        <v>55</v>
      </c>
      <c r="E119" s="15" t="s">
        <v>74</v>
      </c>
      <c r="F119" s="15" t="s">
        <v>132</v>
      </c>
      <c r="G119" s="10" t="s">
        <v>52</v>
      </c>
      <c r="H119" s="15">
        <v>5</v>
      </c>
      <c r="I119" s="42"/>
      <c r="J119" s="27">
        <f t="shared" si="15"/>
        <v>0</v>
      </c>
      <c r="K119" s="29"/>
    </row>
    <row r="120" s="2" customFormat="1" ht="35" customHeight="1" spans="1:11">
      <c r="A120" s="10"/>
      <c r="B120" s="33"/>
      <c r="C120" s="12"/>
      <c r="D120" s="38" t="s">
        <v>60</v>
      </c>
      <c r="E120" s="15"/>
      <c r="F120" s="15"/>
      <c r="G120" s="19" t="s">
        <v>27</v>
      </c>
      <c r="H120" s="15">
        <v>1</v>
      </c>
      <c r="I120" s="42"/>
      <c r="J120" s="27">
        <f t="shared" si="15"/>
        <v>0</v>
      </c>
      <c r="K120" s="29"/>
    </row>
    <row r="121" s="2" customFormat="1" ht="25" customHeight="1" spans="1:11">
      <c r="A121" s="10"/>
      <c r="B121" s="33"/>
      <c r="C121" s="12"/>
      <c r="D121" s="38" t="s">
        <v>61</v>
      </c>
      <c r="E121" s="15"/>
      <c r="F121" s="15"/>
      <c r="G121" s="19" t="s">
        <v>54</v>
      </c>
      <c r="H121" s="15">
        <v>4</v>
      </c>
      <c r="I121" s="42"/>
      <c r="J121" s="27">
        <f t="shared" si="15"/>
        <v>0</v>
      </c>
      <c r="K121" s="29"/>
    </row>
    <row r="122" s="2" customFormat="1" ht="25" customHeight="1" spans="1:11">
      <c r="A122" s="11"/>
      <c r="B122" s="33"/>
      <c r="C122" s="15"/>
      <c r="D122" s="19" t="s">
        <v>62</v>
      </c>
      <c r="E122" s="15"/>
      <c r="F122" s="15"/>
      <c r="G122" s="19" t="s">
        <v>63</v>
      </c>
      <c r="H122" s="15">
        <v>1</v>
      </c>
      <c r="I122" s="42"/>
      <c r="J122" s="42">
        <f t="shared" si="15"/>
        <v>0</v>
      </c>
      <c r="K122" s="29"/>
    </row>
    <row r="123" s="2" customFormat="1" ht="50" customHeight="1" spans="1:11">
      <c r="A123" s="11"/>
      <c r="B123" s="33"/>
      <c r="C123" s="15"/>
      <c r="D123" s="10" t="s">
        <v>65</v>
      </c>
      <c r="E123" s="10" t="s">
        <v>66</v>
      </c>
      <c r="F123" s="14" t="s">
        <v>67</v>
      </c>
      <c r="G123" s="12" t="s">
        <v>54</v>
      </c>
      <c r="H123" s="12">
        <v>1</v>
      </c>
      <c r="I123" s="27"/>
      <c r="J123" s="27">
        <f t="shared" si="15"/>
        <v>0</v>
      </c>
      <c r="K123" s="29"/>
    </row>
    <row r="124" s="2" customFormat="1" ht="25" customHeight="1" spans="1:11">
      <c r="A124" s="39" t="s">
        <v>133</v>
      </c>
      <c r="B124" s="40"/>
      <c r="C124" s="40"/>
      <c r="D124" s="40"/>
      <c r="E124" s="40"/>
      <c r="F124" s="40"/>
      <c r="G124" s="40"/>
      <c r="H124" s="40"/>
      <c r="I124" s="40"/>
      <c r="J124" s="40"/>
      <c r="K124" s="41">
        <f>SUM(K4:K123)</f>
        <v>0</v>
      </c>
    </row>
    <row r="125" ht="62" customHeight="1" spans="1:11">
      <c r="A125" s="8" t="s">
        <v>134</v>
      </c>
      <c r="B125" s="8"/>
      <c r="C125" s="8"/>
      <c r="D125" s="8"/>
      <c r="E125" s="8"/>
      <c r="F125" s="8"/>
      <c r="G125" s="8"/>
      <c r="H125" s="8"/>
      <c r="I125" s="8"/>
      <c r="J125" s="8"/>
      <c r="K125" s="8"/>
    </row>
  </sheetData>
  <mergeCells count="64">
    <mergeCell ref="A1:K1"/>
    <mergeCell ref="A2:K2"/>
    <mergeCell ref="A124:J124"/>
    <mergeCell ref="A125:K125"/>
    <mergeCell ref="A4:A14"/>
    <mergeCell ref="A15:A24"/>
    <mergeCell ref="A25:A31"/>
    <mergeCell ref="A32:A38"/>
    <mergeCell ref="A39:A49"/>
    <mergeCell ref="A50:A56"/>
    <mergeCell ref="A57:A63"/>
    <mergeCell ref="A64:A70"/>
    <mergeCell ref="A71:A77"/>
    <mergeCell ref="A78:A84"/>
    <mergeCell ref="A85:A95"/>
    <mergeCell ref="A96:A102"/>
    <mergeCell ref="A103:A109"/>
    <mergeCell ref="A110:A116"/>
    <mergeCell ref="A117:A123"/>
    <mergeCell ref="B4:B14"/>
    <mergeCell ref="B15:B24"/>
    <mergeCell ref="B25:B31"/>
    <mergeCell ref="B32:B38"/>
    <mergeCell ref="B39:B49"/>
    <mergeCell ref="B50:B56"/>
    <mergeCell ref="B57:B63"/>
    <mergeCell ref="B64:B70"/>
    <mergeCell ref="B71:B77"/>
    <mergeCell ref="B78:B84"/>
    <mergeCell ref="B85:B95"/>
    <mergeCell ref="B96:B102"/>
    <mergeCell ref="B103:B109"/>
    <mergeCell ref="B110:B116"/>
    <mergeCell ref="B117:B123"/>
    <mergeCell ref="C4:C14"/>
    <mergeCell ref="C15:C24"/>
    <mergeCell ref="C25:C31"/>
    <mergeCell ref="C32:C38"/>
    <mergeCell ref="C39:C49"/>
    <mergeCell ref="C50:C56"/>
    <mergeCell ref="C57:C63"/>
    <mergeCell ref="C64:C70"/>
    <mergeCell ref="C71:C77"/>
    <mergeCell ref="C78:C84"/>
    <mergeCell ref="C85:C95"/>
    <mergeCell ref="C96:C102"/>
    <mergeCell ref="C103:C109"/>
    <mergeCell ref="C110:C116"/>
    <mergeCell ref="C117:C123"/>
    <mergeCell ref="K4:K14"/>
    <mergeCell ref="K15:K24"/>
    <mergeCell ref="K25:K31"/>
    <mergeCell ref="K32:K38"/>
    <mergeCell ref="K39:K49"/>
    <mergeCell ref="K50:K56"/>
    <mergeCell ref="K57:K63"/>
    <mergeCell ref="K64:K70"/>
    <mergeCell ref="K71:K77"/>
    <mergeCell ref="K78:K84"/>
    <mergeCell ref="K85:K95"/>
    <mergeCell ref="K96:K102"/>
    <mergeCell ref="K103:K109"/>
    <mergeCell ref="K110:K116"/>
    <mergeCell ref="K117:K123"/>
  </mergeCells>
  <printOptions horizontalCentered="1"/>
  <pageMargins left="0.196527777777778" right="0.196527777777778" top="0.590277777777778" bottom="0.314583333333333" header="0.196527777777778" footer="0.0784722222222222"/>
  <pageSetup paperSize="9" scale="90" orientation="portrait" horizontalDpi="600" verticalDpi="600"/>
  <headerFooter alignWithMargins="0" scaleWithDoc="0">
    <oddFooter>&amp;C第 &amp;P 页，共 &amp;N 页</oddFooter>
  </headerFooter>
  <rowBreaks count="7" manualBreakCount="7">
    <brk id="31" max="10" man="1"/>
    <brk id="56" max="10" man="1"/>
    <brk id="84" max="10" man="1"/>
    <brk id="109" max="10" man="1"/>
    <brk id="125" max="255" man="1"/>
    <brk id="125" max="255" man="1"/>
    <brk id="125" max="255" man="1"/>
  </rowBreaks>
</worksheet>
</file>

<file path=docProps/app.xml><?xml version="1.0" encoding="utf-8"?>
<Properties xmlns="http://schemas.openxmlformats.org/officeDocument/2006/extended-properties" xmlns:vt="http://schemas.openxmlformats.org/officeDocument/2006/docPropsVTypes">
  <Company>by-coop</Company>
  <Application>Microsoft Excel</Application>
  <HeadingPairs>
    <vt:vector size="2" baseType="variant">
      <vt:variant>
        <vt:lpstr>工作表</vt:lpstr>
      </vt:variant>
      <vt:variant>
        <vt:i4>4</vt:i4>
      </vt:variant>
    </vt:vector>
  </HeadingPairs>
  <TitlesOfParts>
    <vt:vector size="4" baseType="lpstr">
      <vt:lpstr>投标报价封面</vt:lpstr>
      <vt:lpstr>招标工程量清单</vt:lpstr>
      <vt:lpstr>投标报价汇总表</vt:lpstr>
      <vt:lpstr>清单与计价表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orzu</dc:creator>
  <cp:lastModifiedBy>钟芬</cp:lastModifiedBy>
  <cp:revision>1</cp:revision>
  <dcterms:created xsi:type="dcterms:W3CDTF">2011-05-11T02:40:00Z</dcterms:created>
  <cp:lastPrinted>2018-05-08T07:46:00Z</cp:lastPrinted>
  <dcterms:modified xsi:type="dcterms:W3CDTF">2022-01-18T07:46:01Z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B2024C3ADCAF4AFABD1A8FD6FFA29283</vt:lpwstr>
  </property>
</Properties>
</file>