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firstSheet="1" activeTab="2"/>
  </bookViews>
  <sheets>
    <sheet name="投标报价" sheetId="5" state="hidden" r:id="rId1"/>
    <sheet name="投标报价汇总表" sheetId="8" r:id="rId2"/>
    <sheet name="清单与计价表" sheetId="1" r:id="rId3"/>
    <sheet name="丰兴公司" sheetId="4" state="hidden" r:id="rId4"/>
    <sheet name="丰鑫公司" sheetId="2" state="hidden" r:id="rId5"/>
    <sheet name="淘宝公司" sheetId="3" state="hidden" r:id="rId6"/>
  </sheets>
  <definedNames>
    <definedName name="_xlnm._FilterDatabase" localSheetId="2" hidden="1">清单与计价表!$A$1:$J$88</definedName>
    <definedName name="_xlnm.Print_Area" localSheetId="2">清单与计价表!$A$1:$J$89</definedName>
    <definedName name="_xlnm.Print_Titles" localSheetId="2">清单与计价表!$1:$3</definedName>
  </definedNames>
  <calcPr calcId="144525" iterate="1" iterateCount="100" iterateDelta="0.001" fullPrecision="0"/>
</workbook>
</file>

<file path=xl/sharedStrings.xml><?xml version="1.0" encoding="utf-8"?>
<sst xmlns="http://schemas.openxmlformats.org/spreadsheetml/2006/main" count="622" uniqueCount="201">
  <si>
    <t>2022年白云区供销总公司物业消防设备
维护保养项目</t>
  </si>
  <si>
    <t>投 标 总 价</t>
  </si>
  <si>
    <t>项 目 名 称：</t>
  </si>
  <si>
    <t>投 标 总 价：</t>
  </si>
  <si>
    <t>（小写）：</t>
  </si>
  <si>
    <t>（大写）：</t>
  </si>
  <si>
    <t>投  标  人：</t>
  </si>
  <si>
    <t>(单位盖章)</t>
  </si>
  <si>
    <t>法定代表人
或其授权人：</t>
  </si>
  <si>
    <t>(签字或盖章)</t>
  </si>
  <si>
    <t>编  制  人：</t>
  </si>
  <si>
    <t>（造价人员签字盖专用章）</t>
  </si>
  <si>
    <t xml:space="preserve">编 制 时 间：  </t>
  </si>
  <si>
    <t>工程量清单报价汇总表</t>
  </si>
  <si>
    <t>项目名称：2023年度物业消防设施设备维护保养项目</t>
  </si>
  <si>
    <t>序号</t>
  </si>
  <si>
    <t>项目名称</t>
  </si>
  <si>
    <t>计量单位</t>
  </si>
  <si>
    <t>数量</t>
  </si>
  <si>
    <t>预算单价（元）</t>
  </si>
  <si>
    <t>预算合价（元）</t>
  </si>
  <si>
    <t>备注</t>
  </si>
  <si>
    <t>项</t>
  </si>
  <si>
    <t>竹料中和厂房</t>
  </si>
  <si>
    <t>嘉禾丰兴商业广场</t>
  </si>
  <si>
    <t>和溢商场</t>
  </si>
  <si>
    <t>小计</t>
  </si>
  <si>
    <t>税金(6%)</t>
  </si>
  <si>
    <t>合计</t>
  </si>
  <si>
    <t>消防设施设备维护保养项目清单与计价表</t>
  </si>
  <si>
    <t>项目地址</t>
  </si>
  <si>
    <t>系统名称</t>
  </si>
  <si>
    <t>主要设备</t>
  </si>
  <si>
    <t>现有主要设备参数</t>
  </si>
  <si>
    <t>单位</t>
  </si>
  <si>
    <t>建筑面积（m2）</t>
  </si>
  <si>
    <t>预算金额
（元）</t>
  </si>
  <si>
    <t>青龙坊</t>
  </si>
  <si>
    <t>越秀区青龙坊3，5，9，15号及7号</t>
  </si>
  <si>
    <t>自动报警系统</t>
  </si>
  <si>
    <t>报警控制主机</t>
  </si>
  <si>
    <t>1.名称:火灾报警系统控制主机（联动型）
2.型号:JB-TG-JBF-11S
3.控制点数:200点内
4.包含水灭火、消防广播、烟感、警铃及声光报警等现场的全部系统</t>
  </si>
  <si>
    <t>台</t>
  </si>
  <si>
    <t>消火栓系统</t>
  </si>
  <si>
    <t>控制柜</t>
  </si>
  <si>
    <t>1.消火栓系统控制柜</t>
  </si>
  <si>
    <t>个</t>
  </si>
  <si>
    <t>喷淋水泵</t>
  </si>
  <si>
    <t>1.名称:XBD立式单级消防泵
2.型号:XBD3.7/24-ISG100-200B
3.电动机功率:15kW
4.流量:26L/s
5.扬程:37m</t>
  </si>
  <si>
    <t>消火栓水泵</t>
  </si>
  <si>
    <t>消火栓稳压泵</t>
  </si>
  <si>
    <t>1.名称:XBD立式单级消防泵
2.型号:3/3.5-40-30
3.电动机功率:2.2kW
4.流量:11.4m3/h
5.扬程:30m</t>
  </si>
  <si>
    <t>石井沙贝茶楼药批中心店</t>
  </si>
  <si>
    <t>白云区石井镇沙贝大街94、96、98号</t>
  </si>
  <si>
    <t>1.名称:XBD立式单级消防泵
2.型号:XBD1.7/5-GD50-17
3.电动机功率:7.5kW
4.流量:18m3/h
5.扬程:17m</t>
  </si>
  <si>
    <t>石井沙贝副食店药店百货店</t>
  </si>
  <si>
    <t>白云区石井镇沙贝大街126、128、130号</t>
  </si>
  <si>
    <t>爱国东路80号之一（现社区大楼）</t>
  </si>
  <si>
    <t>江高镇爱国东路80号之一</t>
  </si>
  <si>
    <t>1.名称:XBD立式单级消防泵
2.型号:GD80-40
3.电动机功率:7.5kW
4.流量:42m3/h
5.扬程:40m</t>
  </si>
  <si>
    <t>管道离心泵</t>
  </si>
  <si>
    <t>1.名称:管道离心泵
2.型号:GD100-50
3.电动机功50m3/h
5.扬程:50m</t>
  </si>
  <si>
    <t>新和厂房</t>
  </si>
  <si>
    <t>白云区钟落潭镇新和西街33号</t>
  </si>
  <si>
    <t>1.名称:XBD立式多级消防泵
2.型号:4/10-80-40
3.电动机功率:7.5kW
4.流量:42m3/h
5.扬程:40m</t>
  </si>
  <si>
    <t>1.名称:XBD立式多级消防泵
2.型号:XDB3.5/2W-GDL
3.电动机功率:1.5kW
4.流量:2L/s</t>
  </si>
  <si>
    <t>人和旧办公室</t>
  </si>
  <si>
    <t>人和镇人和墟大街22号</t>
  </si>
  <si>
    <t>1.名称:火灾报警系统控制主机（联动型）
2.型号:JB-TG-JBF-11S
3.控制点数:100点内
4.包含水灭火、消防广播、烟感、警铃、排烟及声光报警等现场的全部系统</t>
  </si>
  <si>
    <t>喷淋系统</t>
  </si>
  <si>
    <t>1.喷淋系统控制柜</t>
  </si>
  <si>
    <t>1.名称:XBD立式单级消防泵
2.型号:ISG100-200
3.电动机功率:22kW
4.流量:100m3/h
5.扬程:50m</t>
  </si>
  <si>
    <t>喷淋稳压泵</t>
  </si>
  <si>
    <t>1.名称:25LG立式多级消防泵
2.型号:25LG4-11X
3.电动机功率:2.2kW
4.流量:4m3/h
5.扬程:55m</t>
  </si>
  <si>
    <t>太和社办公室</t>
  </si>
  <si>
    <t>太和镇大来南路7、9、11、13、15号</t>
  </si>
  <si>
    <t>1.名称:XBD立式单级消防泵
2.型号:XBD1.7/5-GD50-17
3.电动机功率:1.5kW
4.流量:18m3/h
5.扬程:17m</t>
  </si>
  <si>
    <t>太和购物中心</t>
  </si>
  <si>
    <t>太和镇太和中路134号</t>
  </si>
  <si>
    <t>竹料商场</t>
  </si>
  <si>
    <t>白云区竹料镇竹料大街74号</t>
  </si>
  <si>
    <t>1.名称:火灾报警系统控制主机（联动型）
2.型号:JB-TG-JBF-11S
3.控制点数:100点内
4.包含水灭火、消防广播、烟感、警铃及声光报警等现场的全部系统</t>
  </si>
  <si>
    <t>1.名称:XBD立式单级消防泵
2.型号:XBD3.4/10GL
3.电动机功率:5.5kW
4.流量:42m3/h
5.扬程:30m</t>
  </si>
  <si>
    <t>竹料镇中和路318,322,324号</t>
  </si>
  <si>
    <t>1.名称:XBD立式单级消防泵
2.型号:5*7-650-KYL
3.电动机功率:7.5kW
4.流量:7L/s</t>
  </si>
  <si>
    <t>竹料茶楼</t>
  </si>
  <si>
    <t>白云区竹料镇竹料大街82号</t>
  </si>
  <si>
    <t>1.名称:XBD立式多级消防泵
2.型号:XDB8.0/20G-11
3.电动机功率:30kW
4.流量:20L/s
5.扬程:50m</t>
  </si>
  <si>
    <t>1.名称:XBD立式单级消防泵
2.型号:XDB11.7/30-IS6
3.电动机功率:4kW
4.流量:2L/s</t>
  </si>
  <si>
    <t>1.名称:XBD立式单级消防泵
2.型号:XDB11.7/30-ISG
3.电动机功率:22kW
4.流量:30L/s
5.扬程:50m</t>
  </si>
  <si>
    <t>江村综合商场</t>
  </si>
  <si>
    <t>江高镇江同路149号</t>
  </si>
  <si>
    <t>1.名称:火灾报警系统控制主机（联动型）
2.型号:JB-TG-JBF-11SF
3.控制点数:300点内
4.包含水灭火、消防广播、烟感、警铃及声光报警等现场的全部系统</t>
  </si>
  <si>
    <t>1.名称:XBD立式单级消防泵
2.型号:4.2/25-100-200A
3.电动机功率:18.5kW
4.流量:93.5m3/s
5.扬程:44m</t>
  </si>
  <si>
    <t>1.名称:XBD立式单级管道泵
2.型号:7/0.5-25GDL2-12X3
3.电动机功率:1.5kW
4.流量:2m3/h</t>
  </si>
  <si>
    <t>1.名称:IS型单级消防泵
2.型号:80-50-200A
3.电动机功率:11kW
4.流量:46.8m3/s
5.扬程:44m</t>
  </si>
  <si>
    <t>石井槎头商铺</t>
  </si>
  <si>
    <t>白云区石井镇西槎路槎头大街753-763号</t>
  </si>
  <si>
    <t>1.名称:XBD立式单级消防泵
2.型号:5/15-100-50
3.电动机功率:15kW
4.流量:50m3/h
5.扬程:50m</t>
  </si>
  <si>
    <t>1.名称:XBD立式单级管道泵
2.型号:DB25C-41
3.电动机功率:4kW
4.流量:2m3/h</t>
  </si>
  <si>
    <t>1.名称:XBD立式单级消防泵
2.型号:5.0/10G-80-50
3.电动机功率:11kW
4.流量:42m3/h
5.扬程:50m</t>
  </si>
  <si>
    <t>马务联和楼</t>
  </si>
  <si>
    <t>马务村联和大街6-8号</t>
  </si>
  <si>
    <t>1.名称:XBD立式单级消防泵
2.型号:40/10-80-40
3.电动机功率:2.5kW
4.流量:42m3/h
5.扬程:40m</t>
  </si>
  <si>
    <t>太和生产资料</t>
  </si>
  <si>
    <t>白云区太和镇朝亮中路18、20、22、24、26号</t>
  </si>
  <si>
    <t>1.名称:XBD立式多级消防泵
2.型号:XBD7.8/20-100DLLX2
3.电动机功率:30kW
4.流量:72m3/h
5.扬程:80m</t>
  </si>
  <si>
    <t>1.名称:XBD立式单级消防泵
2.型号:25L4-1X6
3.电动机功率:1.5kW
4.流量:4m3/h</t>
  </si>
  <si>
    <t>1.名称:XBD立式多级消防泵
2.型号:XBD5.8/20-100DLLX21
3.电动机功率:22kW
4.流量:72m3/h
5.扬程:60m</t>
  </si>
  <si>
    <t>竹料华之轩</t>
  </si>
  <si>
    <t>白云区竹料镇竹料大街136号</t>
  </si>
  <si>
    <t>1.名称:XBD立式单级消防泵
2.型号:59/12-80-250B
3.电动机功率:15kW
4.流量:43.3m3/h
5.扬程:60m</t>
  </si>
  <si>
    <t>1.名称:XBD立式单级消防泵
2.型号:XDB5.0/5G-BD1
3.电动机功率:15kW
4.流量:1.11L/s</t>
  </si>
  <si>
    <t>红卫场</t>
  </si>
  <si>
    <t>白云区鹤龙三路7号</t>
  </si>
  <si>
    <t>1.名称:XBD立式单级消防泵
2.型号:XDB4/12-6
3.电动机功率:7.5kW
4.流量:12L/s
5.扬程:40m</t>
  </si>
  <si>
    <t>海城酒家（原三元里百货店）</t>
  </si>
  <si>
    <t>三元里群英大街7号</t>
  </si>
  <si>
    <t>1.名称:XBD立式多级消防泵
2.型号:XDB8.0/20G-11
3.电动机功率:15kW
4.流量:20L/s
5.扬程:40m</t>
  </si>
  <si>
    <t>广花路西侧加禾墟东街68号,4号,加禾东横街20号,12号</t>
  </si>
  <si>
    <t>1.名称:火灾报警系统控制主机（联动型）
2.型号:JB-TG-JBF-11SF
3.控制点数:300点内
4.包含水灭火、消防广播、烟感、警铃、排烟及声光报警等现场的全部系统</t>
  </si>
  <si>
    <t>1.名称:XBD立式多级消防泵
2.型号:XBD7.8/20-100DLLX1
3.电动机功率:30kW
4.流量:108m3/h
5.扬程:80m</t>
  </si>
  <si>
    <t>1.名称:25LG立式多级泵
2.型号:25LG2-12X6
3.电动机功率:1.5kW
4.流量:72m3/h</t>
  </si>
  <si>
    <t>1.名称:XBD立式多级消防泵
2.型号:XBD5.8/20-100DLLX1
3.电动机功率:22kW
4.流量:72m3/h
5.扬程:60m</t>
  </si>
  <si>
    <t>白云区人和镇鹤龙六路50、52、54号</t>
  </si>
  <si>
    <t>说明：
1.以上报价均含人工费、材料费、机械费、管理费、利润及相应的风险；
2.以上报价应包括为按现场设备实际情况及规范要求完成该清单项目所需要的其他附属工作内容所涉及的一切费用。</t>
  </si>
  <si>
    <t>权属单位</t>
  </si>
  <si>
    <t>安装地址</t>
  </si>
  <si>
    <t>设备工程项目名称</t>
  </si>
  <si>
    <t>主要设备明细</t>
  </si>
  <si>
    <t>设备状况</t>
  </si>
  <si>
    <t>使用情况</t>
  </si>
  <si>
    <t>聘请维保单位</t>
  </si>
  <si>
    <t>维保期限</t>
  </si>
  <si>
    <t>购置日期</t>
  </si>
  <si>
    <t>厂牌</t>
  </si>
  <si>
    <t>型号</t>
  </si>
  <si>
    <t>新市供销社</t>
  </si>
  <si>
    <t>嘉禾丰兴商业广</t>
  </si>
  <si>
    <t>消防系统</t>
  </si>
  <si>
    <t>消防控制主机</t>
  </si>
  <si>
    <t>使用</t>
  </si>
  <si>
    <t>有</t>
  </si>
  <si>
    <t>河北北大青鸟环宇消防设备股份公司</t>
  </si>
  <si>
    <t>JB-TG-JBF-11S</t>
  </si>
  <si>
    <t>江西新瑞洪泵业有限公司</t>
  </si>
  <si>
    <t>Y1811-2</t>
  </si>
  <si>
    <t>Y2011-2</t>
  </si>
  <si>
    <t>Y90S-1</t>
  </si>
  <si>
    <t>萧岗综合楼</t>
  </si>
  <si>
    <t>白云区机场路1322号</t>
  </si>
  <si>
    <t>稳压泵</t>
  </si>
  <si>
    <t>喷淋泵</t>
  </si>
  <si>
    <t>消防栓水泵</t>
  </si>
  <si>
    <t>石井供销社</t>
  </si>
  <si>
    <t>石井升平下街3、5、7、9号</t>
  </si>
  <si>
    <t>广州市白云区石井街升平下街3、5、7、9号首、二层</t>
  </si>
  <si>
    <t>上海松江消防设备有限公司</t>
  </si>
  <si>
    <t>LD128EII</t>
  </si>
  <si>
    <t>Y180M-2</t>
  </si>
  <si>
    <t>水泵控制柜</t>
  </si>
  <si>
    <t>Y90S-2</t>
  </si>
  <si>
    <t>深圳市泰和安科技有限公司</t>
  </si>
  <si>
    <t>JB-Q100GZ2L-LA040</t>
  </si>
  <si>
    <t>广东佛山市南海罗村恒瀚供水设备电器厂</t>
  </si>
  <si>
    <t>HA8-21</t>
  </si>
  <si>
    <t>49/15-100-50</t>
  </si>
  <si>
    <t>广州瑞洪泵业有限公司</t>
  </si>
  <si>
    <t>Y112M-2</t>
  </si>
  <si>
    <t>钟落潭供销社</t>
  </si>
  <si>
    <t>钟落潭购物中心</t>
  </si>
  <si>
    <t>白云区钟落潭镇福龙路65号</t>
  </si>
  <si>
    <t>2010.2.</t>
  </si>
  <si>
    <t>江高供销社</t>
  </si>
  <si>
    <t>2001.4.</t>
  </si>
  <si>
    <t>广州市白云水泵厂</t>
  </si>
  <si>
    <t>80-50-200A</t>
  </si>
  <si>
    <t>总公司</t>
  </si>
  <si>
    <t>天时大厦</t>
  </si>
  <si>
    <t xml:space="preserve"> 人和镇人和大街与鹤龙路交界</t>
  </si>
  <si>
    <t>太和供销社</t>
  </si>
  <si>
    <t>控制主机</t>
  </si>
  <si>
    <t>江西省瑞丰制泵有限公司</t>
  </si>
  <si>
    <t>Y2001-3</t>
  </si>
  <si>
    <t>丰鑫公司</t>
  </si>
  <si>
    <t>丰鑫花园</t>
  </si>
  <si>
    <t>白云区人和镇106国道人和路段鹤龙六路162号四楼至9楼</t>
  </si>
  <si>
    <t>室内外消火栓灭火系统</t>
  </si>
  <si>
    <t>2017.4.1.至2017.9.30.</t>
  </si>
  <si>
    <t>聘请广东深华消防设备工程股份有限公司广州分公司维保</t>
  </si>
  <si>
    <t>丰鑫材料城</t>
  </si>
  <si>
    <t>人和镇方华路自编6号</t>
  </si>
  <si>
    <t>消火栓水泵电控柜</t>
  </si>
  <si>
    <t>广东基业电器有限公司</t>
  </si>
  <si>
    <t>消火栓水泵泵体</t>
  </si>
  <si>
    <t>万载水泵厂电机分厂</t>
  </si>
  <si>
    <t>Y1600M1-2B5</t>
  </si>
  <si>
    <t>淘宝公司</t>
  </si>
  <si>
    <t>2017.1.1.至2017.12.31.</t>
  </si>
  <si>
    <t>上海奥利泵业制造有限公司</t>
  </si>
  <si>
    <t>1880-50-200A</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</si>
</sst>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Red]\(0.00\)"/>
    <numFmt numFmtId="177" formatCode="0.00_ "/>
    <numFmt numFmtId="178" formatCode="[DBNum2][$RMB]General;[Red][DBNum2][$RMB]General"/>
  </numFmts>
  <fonts count="31">
    <font>
      <sz val="12"/>
      <name val="宋体"/>
      <charset val="134"/>
    </font>
    <font>
      <sz val="10"/>
      <name val="宋体"/>
      <charset val="134"/>
    </font>
    <font>
      <b/>
      <sz val="11"/>
      <name val="宋体"/>
      <charset val="134"/>
    </font>
    <font>
      <sz val="11"/>
      <name val="宋体"/>
      <charset val="134"/>
    </font>
    <font>
      <sz val="10"/>
      <color rgb="FFFF0000"/>
      <name val="宋体"/>
      <charset val="134"/>
    </font>
    <font>
      <sz val="12"/>
      <color rgb="FFFF0000"/>
      <name val="宋体"/>
      <charset val="134"/>
    </font>
    <font>
      <b/>
      <sz val="20"/>
      <name val="宋体"/>
      <charset val="134"/>
    </font>
    <font>
      <b/>
      <sz val="10"/>
      <name val="宋体"/>
      <charset val="134"/>
    </font>
    <font>
      <b/>
      <sz val="12"/>
      <name val="宋体"/>
      <charset val="134"/>
    </font>
    <font>
      <sz val="11"/>
      <color theme="0"/>
      <name val="宋体"/>
      <charset val="134"/>
      <scheme val="minor"/>
    </font>
    <font>
      <b/>
      <sz val="11"/>
      <color theme="1"/>
      <name val="宋体"/>
      <charset val="134"/>
      <scheme val="minor"/>
    </font>
    <font>
      <b/>
      <sz val="13"/>
      <color theme="3"/>
      <name val="宋体"/>
      <charset val="134"/>
      <scheme val="minor"/>
    </font>
    <font>
      <sz val="11"/>
      <color rgb="FFFF0000"/>
      <name val="宋体"/>
      <charset val="134"/>
      <scheme val="minor"/>
    </font>
    <font>
      <sz val="11"/>
      <name val="ＭＳ Ｐゴシック"/>
      <charset val="134"/>
    </font>
    <font>
      <sz val="11"/>
      <color theme="1"/>
      <name val="宋体"/>
      <charset val="134"/>
      <scheme val="minor"/>
    </font>
    <font>
      <i/>
      <sz val="11"/>
      <color rgb="FF7F7F7F"/>
      <name val="宋体"/>
      <charset val="134"/>
      <scheme val="minor"/>
    </font>
    <font>
      <b/>
      <sz val="11"/>
      <color theme="3"/>
      <name val="宋体"/>
      <charset val="134"/>
      <scheme val="minor"/>
    </font>
    <font>
      <sz val="11"/>
      <color rgb="FF9C0006"/>
      <name val="宋体"/>
      <charset val="134"/>
      <scheme val="minor"/>
    </font>
    <font>
      <sz val="9"/>
      <color theme="1"/>
      <name val="宋体"/>
      <charset val="134"/>
      <scheme val="minor"/>
    </font>
    <font>
      <sz val="11"/>
      <color rgb="FF3F3F76"/>
      <name val="宋体"/>
      <charset val="134"/>
      <scheme val="minor"/>
    </font>
    <font>
      <sz val="11"/>
      <color rgb="FF006100"/>
      <name val="宋体"/>
      <charset val="134"/>
      <scheme val="minor"/>
    </font>
    <font>
      <b/>
      <sz val="18"/>
      <color theme="3"/>
      <name val="宋体"/>
      <charset val="134"/>
      <scheme val="minor"/>
    </font>
    <font>
      <b/>
      <sz val="11"/>
      <color rgb="FF3F3F3F"/>
      <name val="宋体"/>
      <charset val="134"/>
      <scheme val="minor"/>
    </font>
    <font>
      <sz val="11"/>
      <color rgb="FF9C6500"/>
      <name val="宋体"/>
      <charset val="134"/>
      <scheme val="minor"/>
    </font>
    <font>
      <sz val="11"/>
      <color rgb="FFFA7D00"/>
      <name val="宋体"/>
      <charset val="134"/>
      <scheme val="minor"/>
    </font>
    <font>
      <b/>
      <sz val="15"/>
      <color theme="3"/>
      <name val="宋体"/>
      <charset val="134"/>
      <scheme val="minor"/>
    </font>
    <font>
      <sz val="12"/>
      <color indexed="8"/>
      <name val="宋体"/>
      <charset val="134"/>
      <scheme val="minor"/>
    </font>
    <font>
      <b/>
      <sz val="11"/>
      <color rgb="FFFA7D00"/>
      <name val="宋体"/>
      <charset val="134"/>
      <scheme val="minor"/>
    </font>
    <font>
      <u/>
      <sz val="10.2"/>
      <color indexed="12"/>
      <name val="宋体"/>
      <charset val="134"/>
    </font>
    <font>
      <b/>
      <sz val="11"/>
      <color rgb="FFFFFFFF"/>
      <name val="宋体"/>
      <charset val="134"/>
      <scheme val="minor"/>
    </font>
    <font>
      <u/>
      <sz val="10.2"/>
      <color indexed="36"/>
      <name val="宋体"/>
      <charset val="134"/>
    </font>
  </fonts>
  <fills count="3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9"/>
        <bgColor indexed="1"/>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s>
  <borders count="37">
    <border>
      <left/>
      <right/>
      <top/>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thin">
        <color auto="1"/>
      </top>
      <bottom style="dotted">
        <color auto="1"/>
      </bottom>
      <diagonal/>
    </border>
    <border>
      <left style="dotted">
        <color auto="1"/>
      </left>
      <right style="thin">
        <color auto="1"/>
      </right>
      <top style="dotted">
        <color auto="1"/>
      </top>
      <bottom style="dotted">
        <color auto="1"/>
      </bottom>
      <diagonal/>
    </border>
    <border>
      <left style="dotted">
        <color auto="1"/>
      </left>
      <right style="thin">
        <color auto="1"/>
      </right>
      <top style="dotted">
        <color auto="1"/>
      </top>
      <bottom/>
      <diagonal/>
    </border>
    <border>
      <left style="dotted">
        <color auto="1"/>
      </left>
      <right style="thin">
        <color auto="1"/>
      </right>
      <top/>
      <bottom style="thin">
        <color auto="1"/>
      </bottom>
      <diagonal/>
    </border>
    <border>
      <left style="dotted">
        <color auto="1"/>
      </left>
      <right style="thin">
        <color auto="1"/>
      </right>
      <top/>
      <bottom style="dotted">
        <color auto="1"/>
      </bottom>
      <diagonal/>
    </border>
    <border>
      <left style="thin">
        <color auto="1"/>
      </left>
      <right style="dotted">
        <color auto="1"/>
      </right>
      <top style="dotted">
        <color auto="1"/>
      </top>
      <bottom/>
      <diagonal/>
    </border>
    <border>
      <left style="thin">
        <color auto="1"/>
      </left>
      <right style="dotted">
        <color auto="1"/>
      </right>
      <top/>
      <bottom/>
      <diagonal/>
    </border>
    <border>
      <left style="thin">
        <color auto="1"/>
      </left>
      <right style="dotted">
        <color auto="1"/>
      </right>
      <top/>
      <bottom style="dotted">
        <color auto="1"/>
      </bottom>
      <diagonal/>
    </border>
    <border>
      <left style="dotted">
        <color auto="1"/>
      </left>
      <right style="dotted">
        <color auto="1"/>
      </right>
      <top style="dotted">
        <color auto="1"/>
      </top>
      <bottom/>
      <diagonal/>
    </border>
    <border>
      <left style="dotted">
        <color auto="1"/>
      </left>
      <right style="dotted">
        <color auto="1"/>
      </right>
      <top/>
      <bottom/>
      <diagonal/>
    </border>
    <border>
      <left style="dotted">
        <color auto="1"/>
      </left>
      <right style="dotted">
        <color auto="1"/>
      </right>
      <top/>
      <bottom style="dotted">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indexed="8"/>
      </bottom>
      <diagonal/>
    </border>
    <border>
      <left/>
      <right/>
      <top style="thin">
        <color indexed="8"/>
      </top>
      <bottom/>
      <diagonal/>
    </border>
    <border>
      <left/>
      <right/>
      <top style="thin">
        <color indexed="8"/>
      </top>
      <bottom style="thin">
        <color auto="1"/>
      </bottom>
      <diagonal/>
    </border>
    <border>
      <left/>
      <right/>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53">
    <xf numFmtId="0" fontId="0" fillId="0" borderId="0">
      <alignment vertical="center"/>
    </xf>
    <xf numFmtId="42" fontId="0" fillId="0" borderId="0" applyFont="0" applyFill="0" applyBorder="0" applyAlignment="0" applyProtection="0">
      <alignment vertical="center"/>
    </xf>
    <xf numFmtId="0" fontId="14" fillId="21" borderId="0" applyNumberFormat="0" applyBorder="0" applyAlignment="0" applyProtection="0">
      <alignment vertical="center"/>
    </xf>
    <xf numFmtId="0" fontId="19" fillId="16" borderId="3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2" borderId="0" applyNumberFormat="0" applyBorder="0" applyAlignment="0" applyProtection="0">
      <alignment vertical="center"/>
    </xf>
    <xf numFmtId="0" fontId="17" fillId="13" borderId="0" applyNumberFormat="0" applyBorder="0" applyAlignment="0" applyProtection="0">
      <alignment vertical="center"/>
    </xf>
    <xf numFmtId="43" fontId="0" fillId="0" borderId="0" applyFont="0" applyFill="0" applyBorder="0" applyAlignment="0" applyProtection="0">
      <alignment vertical="center"/>
    </xf>
    <xf numFmtId="0" fontId="9" fillId="30" borderId="0" applyNumberFormat="0" applyBorder="0" applyAlignment="0" applyProtection="0">
      <alignment vertical="center"/>
    </xf>
    <xf numFmtId="0" fontId="28" fillId="0" borderId="0" applyNumberFormat="0" applyFill="0" applyBorder="0" applyAlignment="0" applyProtection="0">
      <alignment vertical="top"/>
      <protection locked="0"/>
    </xf>
    <xf numFmtId="9" fontId="0" fillId="0" borderId="0" applyFont="0" applyFill="0" applyBorder="0" applyAlignment="0" applyProtection="0">
      <alignment vertical="center"/>
    </xf>
    <xf numFmtId="0" fontId="30" fillId="0" borderId="0" applyNumberFormat="0" applyFill="0" applyBorder="0" applyAlignment="0" applyProtection="0">
      <alignment vertical="top"/>
      <protection locked="0"/>
    </xf>
    <xf numFmtId="0" fontId="26" fillId="29" borderId="35" applyNumberFormat="0" applyFont="0" applyAlignment="0" applyProtection="0">
      <alignment vertical="center"/>
    </xf>
    <xf numFmtId="0" fontId="9" fillId="28" borderId="0" applyNumberFormat="0" applyBorder="0" applyAlignment="0" applyProtection="0">
      <alignment vertical="center"/>
    </xf>
    <xf numFmtId="0" fontId="1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30" applyNumberFormat="0" applyFill="0" applyAlignment="0" applyProtection="0">
      <alignment vertical="center"/>
    </xf>
    <xf numFmtId="0" fontId="11" fillId="0" borderId="30" applyNumberFormat="0" applyFill="0" applyAlignment="0" applyProtection="0">
      <alignment vertical="center"/>
    </xf>
    <xf numFmtId="0" fontId="9" fillId="15" borderId="0" applyNumberFormat="0" applyBorder="0" applyAlignment="0" applyProtection="0">
      <alignment vertical="center"/>
    </xf>
    <xf numFmtId="0" fontId="16" fillId="0" borderId="32" applyNumberFormat="0" applyFill="0" applyAlignment="0" applyProtection="0">
      <alignment vertical="center"/>
    </xf>
    <xf numFmtId="0" fontId="9" fillId="14" borderId="0" applyNumberFormat="0" applyBorder="0" applyAlignment="0" applyProtection="0">
      <alignment vertical="center"/>
    </xf>
    <xf numFmtId="0" fontId="22" fillId="24" borderId="33" applyNumberFormat="0" applyAlignment="0" applyProtection="0">
      <alignment vertical="center"/>
    </xf>
    <xf numFmtId="0" fontId="27" fillId="24" borderId="31" applyNumberFormat="0" applyAlignment="0" applyProtection="0">
      <alignment vertical="center"/>
    </xf>
    <xf numFmtId="0" fontId="29" fillId="35" borderId="36" applyNumberFormat="0" applyAlignment="0" applyProtection="0">
      <alignment vertical="center"/>
    </xf>
    <xf numFmtId="0" fontId="14" fillId="20" borderId="0" applyNumberFormat="0" applyBorder="0" applyAlignment="0" applyProtection="0">
      <alignment vertical="center"/>
    </xf>
    <xf numFmtId="0" fontId="9" fillId="23" borderId="0" applyNumberFormat="0" applyBorder="0" applyAlignment="0" applyProtection="0">
      <alignment vertical="center"/>
    </xf>
    <xf numFmtId="0" fontId="24" fillId="0" borderId="34" applyNumberFormat="0" applyFill="0" applyAlignment="0" applyProtection="0">
      <alignment vertical="center"/>
    </xf>
    <xf numFmtId="0" fontId="10" fillId="0" borderId="29" applyNumberFormat="0" applyFill="0" applyAlignment="0" applyProtection="0">
      <alignment vertical="center"/>
    </xf>
    <xf numFmtId="0" fontId="20" fillId="19" borderId="0" applyNumberFormat="0" applyBorder="0" applyAlignment="0" applyProtection="0">
      <alignment vertical="center"/>
    </xf>
    <xf numFmtId="0" fontId="23" fillId="27" borderId="0" applyNumberFormat="0" applyBorder="0" applyAlignment="0" applyProtection="0">
      <alignment vertical="center"/>
    </xf>
    <xf numFmtId="0" fontId="14" fillId="32" borderId="0" applyNumberFormat="0" applyBorder="0" applyAlignment="0" applyProtection="0">
      <alignment vertical="center"/>
    </xf>
    <xf numFmtId="0" fontId="9" fillId="8" borderId="0" applyNumberFormat="0" applyBorder="0" applyAlignment="0" applyProtection="0">
      <alignment vertical="center"/>
    </xf>
    <xf numFmtId="0" fontId="14" fillId="18" borderId="0" applyNumberFormat="0" applyBorder="0" applyAlignment="0" applyProtection="0">
      <alignment vertical="center"/>
    </xf>
    <xf numFmtId="0" fontId="14" fillId="11" borderId="0" applyNumberFormat="0" applyBorder="0" applyAlignment="0" applyProtection="0">
      <alignment vertical="center"/>
    </xf>
    <xf numFmtId="0" fontId="14" fillId="31" borderId="0" applyNumberFormat="0" applyBorder="0" applyAlignment="0" applyProtection="0">
      <alignment vertical="center"/>
    </xf>
    <xf numFmtId="0" fontId="14" fillId="34" borderId="0" applyNumberFormat="0" applyBorder="0" applyAlignment="0" applyProtection="0">
      <alignment vertical="center"/>
    </xf>
    <xf numFmtId="0" fontId="9" fillId="7" borderId="0" applyNumberFormat="0" applyBorder="0" applyAlignment="0" applyProtection="0">
      <alignment vertical="center"/>
    </xf>
    <xf numFmtId="0" fontId="9" fillId="6" borderId="0" applyNumberFormat="0" applyBorder="0" applyAlignment="0" applyProtection="0">
      <alignment vertical="center"/>
    </xf>
    <xf numFmtId="0" fontId="14" fillId="17" borderId="0" applyNumberFormat="0" applyBorder="0" applyAlignment="0" applyProtection="0">
      <alignment vertical="center"/>
    </xf>
    <xf numFmtId="0" fontId="14" fillId="10" borderId="0" applyNumberFormat="0" applyBorder="0" applyAlignment="0" applyProtection="0">
      <alignment vertical="center"/>
    </xf>
    <xf numFmtId="0" fontId="9" fillId="22" borderId="0" applyNumberFormat="0" applyBorder="0" applyAlignment="0" applyProtection="0">
      <alignment vertical="center"/>
    </xf>
    <xf numFmtId="0" fontId="0" fillId="0" borderId="0"/>
    <xf numFmtId="0" fontId="14" fillId="33" borderId="0" applyNumberFormat="0" applyBorder="0" applyAlignment="0" applyProtection="0">
      <alignment vertical="center"/>
    </xf>
    <xf numFmtId="0" fontId="9" fillId="26" borderId="0" applyNumberFormat="0" applyBorder="0" applyAlignment="0" applyProtection="0">
      <alignment vertical="center"/>
    </xf>
    <xf numFmtId="0" fontId="9" fillId="5" borderId="0" applyNumberFormat="0" applyBorder="0" applyAlignment="0" applyProtection="0">
      <alignment vertical="center"/>
    </xf>
    <xf numFmtId="0" fontId="14" fillId="9" borderId="0" applyNumberFormat="0" applyBorder="0" applyAlignment="0" applyProtection="0">
      <alignment vertical="center"/>
    </xf>
    <xf numFmtId="0" fontId="9" fillId="25" borderId="0" applyNumberFormat="0" applyBorder="0" applyAlignment="0" applyProtection="0">
      <alignment vertical="center"/>
    </xf>
    <xf numFmtId="0" fontId="0" fillId="0" borderId="0"/>
    <xf numFmtId="0" fontId="13" fillId="0" borderId="0"/>
    <xf numFmtId="0" fontId="18" fillId="0" borderId="0"/>
  </cellStyleXfs>
  <cellXfs count="112">
    <xf numFmtId="0" fontId="0" fillId="0" borderId="0" xfId="0">
      <alignment vertical="center"/>
    </xf>
    <xf numFmtId="0" fontId="1"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4" xfId="0" applyNumberFormat="1" applyFont="1" applyFill="1" applyBorder="1" applyAlignment="1">
      <alignment horizontal="center" vertical="center" wrapText="1"/>
    </xf>
    <xf numFmtId="0" fontId="3" fillId="2" borderId="3" xfId="0"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4" xfId="0" applyNumberFormat="1"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6" xfId="0" applyNumberFormat="1" applyFont="1" applyFill="1" applyBorder="1" applyAlignment="1">
      <alignment horizontal="center" vertical="center" wrapText="1"/>
    </xf>
    <xf numFmtId="0" fontId="2" fillId="2" borderId="7" xfId="0" applyNumberFormat="1" applyFont="1" applyFill="1" applyBorder="1" applyAlignment="1">
      <alignment horizontal="center" vertical="center" wrapText="1"/>
    </xf>
    <xf numFmtId="0" fontId="2" fillId="2" borderId="8"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3" fillId="2" borderId="12"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0" fontId="3" fillId="2" borderId="13" xfId="0" applyNumberFormat="1" applyFont="1" applyFill="1" applyBorder="1" applyAlignment="1">
      <alignment horizontal="center" vertical="center" wrapText="1"/>
    </xf>
    <xf numFmtId="0" fontId="3" fillId="2" borderId="14" xfId="0" applyNumberFormat="1" applyFont="1" applyFill="1" applyBorder="1" applyAlignment="1">
      <alignment horizontal="center" vertical="center" wrapText="1"/>
    </xf>
    <xf numFmtId="0" fontId="3" fillId="2" borderId="15" xfId="0" applyNumberFormat="1" applyFont="1" applyFill="1" applyBorder="1" applyAlignment="1">
      <alignment horizontal="center" vertical="center" wrapText="1"/>
    </xf>
    <xf numFmtId="0" fontId="3" fillId="2" borderId="16" xfId="0" applyNumberFormat="1" applyFont="1" applyFill="1" applyBorder="1" applyAlignment="1">
      <alignment horizontal="center" vertical="center" wrapText="1"/>
    </xf>
    <xf numFmtId="0" fontId="3" fillId="2" borderId="17" xfId="0" applyNumberFormat="1"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8" xfId="0" applyNumberFormat="1"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0" xfId="0" applyFont="1" applyFill="1">
      <alignmen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right"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1" fillId="0" borderId="0" xfId="0" applyFont="1" applyFill="1" applyAlignment="1">
      <alignment horizontal="left" vertical="center" wrapText="1"/>
    </xf>
    <xf numFmtId="0" fontId="1" fillId="0" borderId="18"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xf>
    <xf numFmtId="0" fontId="1" fillId="0" borderId="18" xfId="0" applyFont="1" applyFill="1" applyBorder="1" applyAlignment="1">
      <alignment horizontal="center" vertical="center" wrapText="1"/>
    </xf>
    <xf numFmtId="0" fontId="1" fillId="0" borderId="18" xfId="0" applyFont="1" applyFill="1" applyBorder="1" applyAlignment="1">
      <alignment horizontal="left" vertical="center" wrapText="1"/>
    </xf>
    <xf numFmtId="0" fontId="1" fillId="0" borderId="19" xfId="0" applyNumberFormat="1" applyFont="1" applyFill="1" applyBorder="1" applyAlignment="1">
      <alignment horizontal="center" vertical="center" wrapText="1"/>
    </xf>
    <xf numFmtId="0" fontId="1" fillId="0" borderId="20" xfId="0" applyNumberFormat="1" applyFont="1" applyFill="1" applyBorder="1" applyAlignment="1">
      <alignment horizontal="center" vertical="center" wrapText="1"/>
    </xf>
    <xf numFmtId="49" fontId="1" fillId="0" borderId="18" xfId="0" applyNumberFormat="1" applyFont="1" applyFill="1" applyBorder="1" applyAlignment="1">
      <alignment horizontal="center" vertical="center" wrapText="1"/>
    </xf>
    <xf numFmtId="0" fontId="1" fillId="0" borderId="21" xfId="0" applyNumberFormat="1" applyFont="1" applyFill="1" applyBorder="1" applyAlignment="1">
      <alignment horizontal="center" vertical="center" wrapText="1"/>
    </xf>
    <xf numFmtId="0" fontId="1" fillId="0" borderId="19" xfId="0" applyFont="1" applyFill="1" applyBorder="1" applyAlignment="1">
      <alignment horizontal="center" vertical="center" wrapText="1"/>
    </xf>
    <xf numFmtId="0" fontId="1" fillId="0" borderId="20" xfId="0" applyFont="1" applyFill="1" applyBorder="1" applyAlignment="1">
      <alignment horizontal="center" vertical="center" wrapText="1"/>
    </xf>
    <xf numFmtId="0" fontId="1" fillId="0" borderId="21" xfId="0" applyFont="1" applyFill="1" applyBorder="1" applyAlignment="1">
      <alignment horizontal="center" vertical="center" wrapText="1"/>
    </xf>
    <xf numFmtId="49" fontId="1" fillId="0" borderId="18" xfId="0" applyNumberFormat="1" applyFont="1" applyFill="1" applyBorder="1" applyAlignment="1">
      <alignment horizontal="left" vertical="center"/>
    </xf>
    <xf numFmtId="0" fontId="1" fillId="0" borderId="21" xfId="0" applyNumberFormat="1" applyFont="1" applyFill="1" applyBorder="1" applyAlignment="1">
      <alignment vertical="center" wrapText="1"/>
    </xf>
    <xf numFmtId="0" fontId="1" fillId="0" borderId="18" xfId="50" applyFont="1" applyFill="1" applyBorder="1" applyAlignment="1">
      <alignment horizontal="center" vertical="center" wrapText="1"/>
    </xf>
    <xf numFmtId="176" fontId="1" fillId="0" borderId="18" xfId="0" applyNumberFormat="1" applyFont="1" applyFill="1" applyBorder="1" applyAlignment="1">
      <alignment horizontal="right" vertical="center"/>
    </xf>
    <xf numFmtId="176" fontId="1" fillId="0" borderId="19" xfId="0" applyNumberFormat="1" applyFont="1" applyFill="1" applyBorder="1" applyAlignment="1">
      <alignment horizontal="center" vertical="center"/>
    </xf>
    <xf numFmtId="176" fontId="1" fillId="0" borderId="20" xfId="0" applyNumberFormat="1" applyFont="1" applyFill="1" applyBorder="1" applyAlignment="1">
      <alignment horizontal="center" vertical="center"/>
    </xf>
    <xf numFmtId="176" fontId="1" fillId="0" borderId="21" xfId="0" applyNumberFormat="1" applyFont="1" applyFill="1" applyBorder="1" applyAlignment="1">
      <alignment horizontal="center" vertical="center"/>
    </xf>
    <xf numFmtId="176" fontId="1" fillId="0" borderId="19" xfId="0" applyNumberFormat="1" applyFont="1" applyFill="1" applyBorder="1" applyAlignment="1">
      <alignment horizontal="right" vertical="center"/>
    </xf>
    <xf numFmtId="176" fontId="1" fillId="0" borderId="21" xfId="0" applyNumberFormat="1" applyFont="1" applyFill="1" applyBorder="1" applyAlignment="1">
      <alignment horizontal="right" vertical="center"/>
    </xf>
    <xf numFmtId="176" fontId="1" fillId="0" borderId="18" xfId="0" applyNumberFormat="1" applyFont="1" applyFill="1" applyBorder="1" applyAlignment="1">
      <alignment horizontal="center" vertical="center"/>
    </xf>
    <xf numFmtId="176" fontId="7" fillId="0" borderId="18" xfId="0" applyNumberFormat="1" applyFont="1" applyFill="1" applyBorder="1" applyAlignment="1">
      <alignment horizontal="center" vertical="center"/>
    </xf>
    <xf numFmtId="0" fontId="1" fillId="0" borderId="22" xfId="0" applyFont="1" applyFill="1" applyBorder="1" applyAlignment="1">
      <alignment horizontal="center" vertical="center" wrapText="1"/>
    </xf>
    <xf numFmtId="0" fontId="1" fillId="0" borderId="23" xfId="0" applyFont="1" applyFill="1" applyBorder="1" applyAlignment="1">
      <alignment horizontal="center" vertical="center" wrapText="1"/>
    </xf>
    <xf numFmtId="0" fontId="1" fillId="0" borderId="24" xfId="0" applyFont="1" applyFill="1" applyBorder="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0" fontId="0" fillId="0" borderId="0" xfId="44"/>
    <xf numFmtId="0" fontId="3" fillId="0" borderId="0" xfId="44" applyFont="1"/>
    <xf numFmtId="0" fontId="2" fillId="0" borderId="0" xfId="44" applyFont="1"/>
    <xf numFmtId="49" fontId="0" fillId="0" borderId="0" xfId="44" applyNumberFormat="1" applyAlignment="1">
      <alignment horizontal="center" vertical="center"/>
    </xf>
    <xf numFmtId="49" fontId="0" fillId="0" borderId="0" xfId="44" applyNumberFormat="1" applyAlignment="1">
      <alignment horizontal="left" vertical="center"/>
    </xf>
    <xf numFmtId="49" fontId="0" fillId="0" borderId="0" xfId="44" applyNumberFormat="1" applyAlignment="1">
      <alignment horizontal="left" vertical="center" wrapText="1"/>
    </xf>
    <xf numFmtId="2" fontId="0" fillId="0" borderId="0" xfId="44" applyNumberFormat="1" applyAlignment="1">
      <alignment horizontal="center" vertical="center"/>
    </xf>
    <xf numFmtId="2" fontId="0" fillId="0" borderId="0" xfId="44" applyNumberFormat="1" applyAlignment="1">
      <alignment horizontal="right" vertical="center"/>
    </xf>
    <xf numFmtId="0" fontId="0" fillId="0" borderId="0" xfId="44" applyAlignment="1">
      <alignment horizontal="center"/>
    </xf>
    <xf numFmtId="49" fontId="6" fillId="0" borderId="0" xfId="44" applyNumberFormat="1" applyFont="1" applyAlignment="1">
      <alignment horizontal="center" vertical="center"/>
    </xf>
    <xf numFmtId="49" fontId="3" fillId="0" borderId="0" xfId="44" applyNumberFormat="1" applyFont="1" applyAlignment="1">
      <alignment horizontal="left" vertical="center"/>
    </xf>
    <xf numFmtId="49" fontId="3" fillId="0" borderId="0" xfId="44" applyNumberFormat="1" applyFont="1" applyAlignment="1">
      <alignment horizontal="center" vertical="center"/>
    </xf>
    <xf numFmtId="49" fontId="3" fillId="0" borderId="18" xfId="44" applyNumberFormat="1" applyFont="1" applyBorder="1" applyAlignment="1">
      <alignment horizontal="center" vertical="center"/>
    </xf>
    <xf numFmtId="49" fontId="3" fillId="0" borderId="19" xfId="44" applyNumberFormat="1" applyFont="1" applyBorder="1" applyAlignment="1">
      <alignment horizontal="center" vertical="center"/>
    </xf>
    <xf numFmtId="0" fontId="3" fillId="0" borderId="18" xfId="44" applyNumberFormat="1" applyFont="1" applyBorder="1" applyAlignment="1">
      <alignment horizontal="center" vertical="center"/>
    </xf>
    <xf numFmtId="0" fontId="3" fillId="3" borderId="18" xfId="51" applyFont="1" applyFill="1" applyBorder="1" applyAlignment="1">
      <alignment horizontal="center" vertical="center"/>
    </xf>
    <xf numFmtId="49" fontId="3" fillId="0" borderId="18" xfId="44" applyNumberFormat="1" applyFont="1" applyBorder="1" applyAlignment="1">
      <alignment horizontal="center" vertical="center" wrapText="1"/>
    </xf>
    <xf numFmtId="176" fontId="3" fillId="0" borderId="18" xfId="44" applyNumberFormat="1" applyFont="1" applyBorder="1" applyAlignment="1">
      <alignment horizontal="center" vertical="center"/>
    </xf>
    <xf numFmtId="0" fontId="3" fillId="0" borderId="18" xfId="44" applyFont="1" applyBorder="1" applyAlignment="1">
      <alignment horizontal="center" vertical="center"/>
    </xf>
    <xf numFmtId="177" fontId="3" fillId="0" borderId="18" xfId="44" applyNumberFormat="1" applyFont="1" applyBorder="1" applyAlignment="1">
      <alignment horizontal="center" vertical="center"/>
    </xf>
    <xf numFmtId="0" fontId="3" fillId="0" borderId="18" xfId="51" applyFont="1" applyFill="1" applyBorder="1" applyAlignment="1">
      <alignment horizontal="center" vertical="center"/>
    </xf>
    <xf numFmtId="0" fontId="3" fillId="0" borderId="18" xfId="44" applyFont="1" applyBorder="1" applyAlignment="1">
      <alignment horizontal="left" vertical="center" wrapText="1"/>
    </xf>
    <xf numFmtId="0" fontId="3" fillId="0" borderId="18" xfId="44" applyFont="1" applyFill="1" applyBorder="1" applyAlignment="1">
      <alignment horizontal="center" vertical="center"/>
    </xf>
    <xf numFmtId="49" fontId="2" fillId="0" borderId="18" xfId="44" applyNumberFormat="1" applyFont="1" applyBorder="1" applyAlignment="1">
      <alignment horizontal="center" vertical="center"/>
    </xf>
    <xf numFmtId="49" fontId="2" fillId="0" borderId="18" xfId="44" applyNumberFormat="1" applyFont="1" applyBorder="1" applyAlignment="1">
      <alignment horizontal="center" vertical="center" wrapText="1"/>
    </xf>
    <xf numFmtId="176" fontId="2" fillId="0" borderId="18" xfId="44" applyNumberFormat="1" applyFont="1" applyBorder="1" applyAlignment="1">
      <alignment horizontal="center" vertical="center"/>
    </xf>
    <xf numFmtId="0" fontId="2" fillId="0" borderId="18" xfId="44" applyFont="1" applyBorder="1" applyAlignment="1">
      <alignment horizontal="center" vertical="center"/>
    </xf>
    <xf numFmtId="0" fontId="0" fillId="0" borderId="0" xfId="0" applyFill="1" applyAlignment="1">
      <alignment vertical="center"/>
    </xf>
    <xf numFmtId="0" fontId="0" fillId="0" borderId="0" xfId="0" applyFill="1" applyAlignment="1"/>
    <xf numFmtId="0" fontId="6" fillId="4" borderId="0" xfId="52" applyFont="1" applyFill="1" applyBorder="1" applyAlignment="1">
      <alignment horizontal="center" vertical="center" wrapText="1"/>
    </xf>
    <xf numFmtId="0" fontId="8" fillId="4" borderId="0" xfId="52" applyFont="1" applyFill="1" applyAlignment="1">
      <alignment horizontal="left" wrapText="1"/>
    </xf>
    <xf numFmtId="0" fontId="3" fillId="4" borderId="25" xfId="52" applyFont="1" applyFill="1" applyBorder="1" applyAlignment="1">
      <alignment horizontal="left"/>
    </xf>
    <xf numFmtId="0" fontId="3" fillId="4" borderId="26" xfId="52" applyFont="1" applyFill="1" applyBorder="1" applyAlignment="1"/>
    <xf numFmtId="177" fontId="3" fillId="4" borderId="27" xfId="52" applyNumberFormat="1" applyFont="1" applyFill="1" applyBorder="1" applyAlignment="1">
      <alignment horizontal="left" wrapText="1"/>
    </xf>
    <xf numFmtId="0" fontId="3" fillId="4" borderId="0" xfId="52" applyFont="1" applyFill="1" applyAlignment="1"/>
    <xf numFmtId="178" fontId="3" fillId="4" borderId="28" xfId="52" applyNumberFormat="1" applyFont="1" applyFill="1" applyBorder="1" applyAlignment="1">
      <alignment horizontal="left" wrapText="1"/>
    </xf>
    <xf numFmtId="0" fontId="0" fillId="4" borderId="25" xfId="52" applyFont="1" applyFill="1" applyBorder="1" applyAlignment="1">
      <alignment wrapText="1"/>
    </xf>
    <xf numFmtId="0" fontId="1" fillId="4" borderId="26" xfId="52" applyFont="1" applyFill="1" applyBorder="1" applyAlignment="1">
      <alignment horizontal="center" vertical="center" wrapText="1"/>
    </xf>
    <xf numFmtId="0" fontId="0" fillId="4" borderId="25" xfId="52" applyFont="1" applyFill="1" applyBorder="1" applyAlignment="1">
      <alignment horizontal="left" vertical="center" wrapText="1"/>
    </xf>
    <xf numFmtId="0" fontId="8" fillId="4" borderId="0" xfId="52" applyFont="1" applyFill="1" applyAlignment="1">
      <alignment horizontal="right" wrapText="1"/>
    </xf>
    <xf numFmtId="0" fontId="0" fillId="4" borderId="25" xfId="52" applyFont="1" applyFill="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Sheet1" xfId="50"/>
    <cellStyle name="常规 3" xfId="51"/>
    <cellStyle name="Normal" xfId="52"/>
  </cellStyles>
  <tableStyles count="0" defaultTableStyle="TableStyleMedium2" defaultPivotStyle="PivotStyleLight16"/>
  <colors>
    <mruColors>
      <color rgb="00FFFFFF"/>
      <color rgb="00FFD966"/>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view="pageBreakPreview" zoomScaleNormal="100" zoomScaleSheetLayoutView="100" workbookViewId="0">
      <selection activeCell="K4" sqref="K4"/>
    </sheetView>
  </sheetViews>
  <sheetFormatPr defaultColWidth="8.88333333333333" defaultRowHeight="14.25" outlineLevelCol="6"/>
  <cols>
    <col min="1" max="1" width="16.1416666666667" style="99" customWidth="1"/>
    <col min="2" max="16384" width="8.88333333333333" style="99"/>
  </cols>
  <sheetData>
    <row r="1" ht="94" customHeight="1" spans="1:7">
      <c r="A1" s="100" t="s">
        <v>0</v>
      </c>
      <c r="B1" s="100"/>
      <c r="C1" s="100"/>
      <c r="D1" s="100"/>
      <c r="E1" s="100"/>
      <c r="F1" s="100"/>
      <c r="G1" s="100"/>
    </row>
    <row r="2" ht="67" customHeight="1" spans="1:7">
      <c r="A2" s="100" t="s">
        <v>1</v>
      </c>
      <c r="B2" s="100"/>
      <c r="C2" s="100"/>
      <c r="D2" s="100"/>
      <c r="E2" s="100"/>
      <c r="F2" s="100"/>
      <c r="G2" s="100"/>
    </row>
    <row r="3" s="98" customFormat="1" ht="30" customHeight="1" spans="1:7">
      <c r="A3" s="101" t="s">
        <v>2</v>
      </c>
      <c r="B3" s="102" t="str">
        <f>A1</f>
        <v>2022年白云区供销总公司物业消防设备
维护保养项目</v>
      </c>
      <c r="C3" s="102"/>
      <c r="D3" s="102"/>
      <c r="E3" s="102"/>
      <c r="F3" s="102"/>
      <c r="G3" s="102"/>
    </row>
    <row r="4" s="98" customFormat="1" ht="33" customHeight="1" spans="1:7">
      <c r="A4" s="101" t="s">
        <v>3</v>
      </c>
      <c r="B4" s="103" t="s">
        <v>4</v>
      </c>
      <c r="C4" s="104" t="e">
        <f>#REF!</f>
        <v>#REF!</v>
      </c>
      <c r="D4" s="104"/>
      <c r="E4" s="104"/>
      <c r="F4" s="104"/>
      <c r="G4" s="104"/>
    </row>
    <row r="5" s="98" customFormat="1" ht="30" customHeight="1" spans="1:7">
      <c r="A5" s="101"/>
      <c r="B5" s="105" t="s">
        <v>5</v>
      </c>
      <c r="C5" s="106" t="e">
        <f>C4</f>
        <v>#REF!</v>
      </c>
      <c r="D5" s="106"/>
      <c r="E5" s="106"/>
      <c r="F5" s="106"/>
      <c r="G5" s="106"/>
    </row>
    <row r="6" s="99" customFormat="1" ht="71" customHeight="1" spans="1:7">
      <c r="A6" s="101" t="s">
        <v>6</v>
      </c>
      <c r="B6" s="107"/>
      <c r="C6" s="107"/>
      <c r="D6" s="107"/>
      <c r="E6" s="107"/>
      <c r="F6" s="107"/>
      <c r="G6" s="107"/>
    </row>
    <row r="7" s="98" customFormat="1" ht="30" customHeight="1" spans="1:7">
      <c r="A7" s="101"/>
      <c r="B7" s="108" t="s">
        <v>7</v>
      </c>
      <c r="C7" s="108"/>
      <c r="D7" s="108"/>
      <c r="E7" s="108"/>
      <c r="F7" s="108"/>
      <c r="G7" s="108"/>
    </row>
    <row r="8" s="98" customFormat="1" ht="50" customHeight="1" spans="1:7">
      <c r="A8" s="101" t="s">
        <v>8</v>
      </c>
      <c r="B8" s="109"/>
      <c r="C8" s="109"/>
      <c r="D8" s="109"/>
      <c r="E8" s="109"/>
      <c r="F8" s="109"/>
      <c r="G8" s="109"/>
    </row>
    <row r="9" s="98" customFormat="1" ht="30" customHeight="1" spans="1:7">
      <c r="A9" s="110"/>
      <c r="B9" s="108" t="s">
        <v>9</v>
      </c>
      <c r="C9" s="108"/>
      <c r="D9" s="108"/>
      <c r="E9" s="108"/>
      <c r="F9" s="108"/>
      <c r="G9" s="108"/>
    </row>
    <row r="10" s="98" customFormat="1" ht="30" customHeight="1" spans="1:7">
      <c r="A10" s="101" t="s">
        <v>10</v>
      </c>
      <c r="B10" s="109"/>
      <c r="C10" s="109"/>
      <c r="D10" s="109"/>
      <c r="E10" s="109"/>
      <c r="F10" s="109"/>
      <c r="G10" s="109"/>
    </row>
    <row r="11" s="98" customFormat="1" ht="30" customHeight="1" spans="1:7">
      <c r="A11" s="101"/>
      <c r="B11" s="108" t="s">
        <v>11</v>
      </c>
      <c r="C11" s="108"/>
      <c r="D11" s="108"/>
      <c r="E11" s="108"/>
      <c r="F11" s="108"/>
      <c r="G11" s="108"/>
    </row>
    <row r="12" s="98" customFormat="1" ht="30" customHeight="1" spans="1:7">
      <c r="A12" s="101" t="s">
        <v>12</v>
      </c>
      <c r="B12" s="111"/>
      <c r="C12" s="111"/>
      <c r="D12" s="111"/>
      <c r="E12" s="111"/>
      <c r="F12" s="111"/>
      <c r="G12" s="111"/>
    </row>
  </sheetData>
  <mergeCells count="12">
    <mergeCell ref="A1:G1"/>
    <mergeCell ref="A2:G2"/>
    <mergeCell ref="B3:G3"/>
    <mergeCell ref="C4:G4"/>
    <mergeCell ref="C5:G5"/>
    <mergeCell ref="B6:G6"/>
    <mergeCell ref="B7:G7"/>
    <mergeCell ref="B8:G8"/>
    <mergeCell ref="B9:G9"/>
    <mergeCell ref="B10:G10"/>
    <mergeCell ref="B11:G11"/>
    <mergeCell ref="B12:G12"/>
  </mergeCells>
  <printOptions horizontalCentered="1"/>
  <pageMargins left="0.751388888888889" right="0.751388888888889" top="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showZeros="0" workbookViewId="0">
      <pane ySplit="3" topLeftCell="A4" activePane="bottomLeft" state="frozen"/>
      <selection/>
      <selection pane="bottomLeft" activeCell="H9" sqref="H9"/>
    </sheetView>
  </sheetViews>
  <sheetFormatPr defaultColWidth="9" defaultRowHeight="14.25" outlineLevelCol="6"/>
  <cols>
    <col min="1" max="1" width="6.00833333333333" style="74" customWidth="1"/>
    <col min="2" max="2" width="29" style="75" customWidth="1"/>
    <col min="3" max="3" width="8.5" style="76" customWidth="1"/>
    <col min="4" max="4" width="8.25" style="77" customWidth="1"/>
    <col min="5" max="5" width="14.625" style="78" customWidth="1"/>
    <col min="6" max="6" width="13.9166666666667" style="79" customWidth="1"/>
    <col min="7" max="7" width="12" style="71" customWidth="1"/>
    <col min="8" max="16384" width="9" style="71"/>
  </cols>
  <sheetData>
    <row r="1" s="71" customFormat="1" ht="48" customHeight="1" spans="1:7">
      <c r="A1" s="80" t="s">
        <v>13</v>
      </c>
      <c r="B1" s="80"/>
      <c r="C1" s="80"/>
      <c r="D1" s="80"/>
      <c r="E1" s="80"/>
      <c r="F1" s="80"/>
      <c r="G1" s="80"/>
    </row>
    <row r="2" s="72" customFormat="1" ht="21" customHeight="1" spans="1:7">
      <c r="A2" s="81" t="s">
        <v>14</v>
      </c>
      <c r="B2" s="81"/>
      <c r="C2" s="81"/>
      <c r="D2" s="81"/>
      <c r="E2" s="81"/>
      <c r="F2" s="82"/>
      <c r="G2" s="81"/>
    </row>
    <row r="3" s="72" customFormat="1" ht="28" customHeight="1" spans="1:7">
      <c r="A3" s="83" t="s">
        <v>15</v>
      </c>
      <c r="B3" s="83" t="s">
        <v>16</v>
      </c>
      <c r="C3" s="83" t="s">
        <v>17</v>
      </c>
      <c r="D3" s="83" t="s">
        <v>18</v>
      </c>
      <c r="E3" s="84" t="s">
        <v>19</v>
      </c>
      <c r="F3" s="84" t="s">
        <v>20</v>
      </c>
      <c r="G3" s="84" t="s">
        <v>21</v>
      </c>
    </row>
    <row r="4" s="72" customFormat="1" ht="28" customHeight="1" spans="1:7">
      <c r="A4" s="85">
        <f>ROW()-3</f>
        <v>1</v>
      </c>
      <c r="B4" s="86" t="str">
        <f>清单与计价表!B4</f>
        <v>青龙坊</v>
      </c>
      <c r="C4" s="87" t="s">
        <v>22</v>
      </c>
      <c r="D4" s="85">
        <v>1</v>
      </c>
      <c r="E4" s="88">
        <f>清单与计价表!J4</f>
        <v>0</v>
      </c>
      <c r="F4" s="88">
        <f t="shared" ref="F4:F14" si="0">D4*E4</f>
        <v>0</v>
      </c>
      <c r="G4" s="89"/>
    </row>
    <row r="5" s="72" customFormat="1" ht="28" customHeight="1" spans="1:7">
      <c r="A5" s="85">
        <f>ROW()-3</f>
        <v>2</v>
      </c>
      <c r="B5" s="86" t="str">
        <f>清单与计价表!B9</f>
        <v>石井沙贝茶楼药批中心店</v>
      </c>
      <c r="C5" s="87" t="s">
        <v>22</v>
      </c>
      <c r="D5" s="85">
        <v>1</v>
      </c>
      <c r="E5" s="88">
        <f>清单与计价表!J9</f>
        <v>0</v>
      </c>
      <c r="F5" s="88">
        <f t="shared" si="0"/>
        <v>0</v>
      </c>
      <c r="G5" s="89"/>
    </row>
    <row r="6" s="72" customFormat="1" ht="28" customHeight="1" spans="1:7">
      <c r="A6" s="85">
        <f>ROW()-3</f>
        <v>3</v>
      </c>
      <c r="B6" s="86" t="str">
        <f>清单与计价表!B11</f>
        <v>石井沙贝副食店药店百货店</v>
      </c>
      <c r="C6" s="87" t="s">
        <v>22</v>
      </c>
      <c r="D6" s="85">
        <v>1</v>
      </c>
      <c r="E6" s="88">
        <f>清单与计价表!J11</f>
        <v>0</v>
      </c>
      <c r="F6" s="88">
        <f t="shared" si="0"/>
        <v>0</v>
      </c>
      <c r="G6" s="89"/>
    </row>
    <row r="7" s="72" customFormat="1" ht="28" customHeight="1" spans="1:7">
      <c r="A7" s="85">
        <f>ROW()-3</f>
        <v>4</v>
      </c>
      <c r="B7" s="86" t="str">
        <f>清单与计价表!B13</f>
        <v>爱国东路80号之一（现社区大楼）</v>
      </c>
      <c r="C7" s="87" t="s">
        <v>22</v>
      </c>
      <c r="D7" s="85">
        <v>1</v>
      </c>
      <c r="E7" s="88">
        <f>清单与计价表!J13</f>
        <v>0</v>
      </c>
      <c r="F7" s="88">
        <f t="shared" si="0"/>
        <v>0</v>
      </c>
      <c r="G7" s="89"/>
    </row>
    <row r="8" s="72" customFormat="1" ht="28" customHeight="1" spans="1:7">
      <c r="A8" s="85">
        <f t="shared" ref="A8:A14" si="1">ROW()-3</f>
        <v>5</v>
      </c>
      <c r="B8" s="86" t="str">
        <f>清单与计价表!B16</f>
        <v>新和厂房</v>
      </c>
      <c r="C8" s="87" t="s">
        <v>22</v>
      </c>
      <c r="D8" s="85">
        <v>1</v>
      </c>
      <c r="E8" s="88">
        <f>清单与计价表!J16</f>
        <v>0</v>
      </c>
      <c r="F8" s="88">
        <f t="shared" si="0"/>
        <v>0</v>
      </c>
      <c r="G8" s="89"/>
    </row>
    <row r="9" s="72" customFormat="1" ht="28" customHeight="1" spans="1:7">
      <c r="A9" s="85">
        <f t="shared" si="1"/>
        <v>6</v>
      </c>
      <c r="B9" s="86" t="str">
        <f>清单与计价表!B19</f>
        <v>人和旧办公室</v>
      </c>
      <c r="C9" s="87" t="s">
        <v>22</v>
      </c>
      <c r="D9" s="85">
        <v>1</v>
      </c>
      <c r="E9" s="88">
        <f>清单与计价表!J19</f>
        <v>0</v>
      </c>
      <c r="F9" s="88">
        <f t="shared" si="0"/>
        <v>0</v>
      </c>
      <c r="G9" s="89"/>
    </row>
    <row r="10" s="72" customFormat="1" ht="28" customHeight="1" spans="1:7">
      <c r="A10" s="85">
        <f t="shared" si="1"/>
        <v>7</v>
      </c>
      <c r="B10" s="86" t="str">
        <f>清单与计价表!B26</f>
        <v>太和社办公室</v>
      </c>
      <c r="C10" s="87" t="s">
        <v>22</v>
      </c>
      <c r="D10" s="85">
        <v>1</v>
      </c>
      <c r="E10" s="88">
        <f>清单与计价表!J26</f>
        <v>0</v>
      </c>
      <c r="F10" s="88">
        <f t="shared" si="0"/>
        <v>0</v>
      </c>
      <c r="G10" s="89"/>
    </row>
    <row r="11" s="72" customFormat="1" ht="28" customHeight="1" spans="1:7">
      <c r="A11" s="85">
        <f t="shared" si="1"/>
        <v>8</v>
      </c>
      <c r="B11" s="86" t="str">
        <f>清单与计价表!B28</f>
        <v>太和购物中心</v>
      </c>
      <c r="C11" s="87" t="s">
        <v>22</v>
      </c>
      <c r="D11" s="85">
        <v>1</v>
      </c>
      <c r="E11" s="88">
        <f>清单与计价表!J28</f>
        <v>0</v>
      </c>
      <c r="F11" s="88">
        <f t="shared" si="0"/>
        <v>0</v>
      </c>
      <c r="G11" s="89"/>
    </row>
    <row r="12" s="72" customFormat="1" ht="28" customHeight="1" spans="1:7">
      <c r="A12" s="85">
        <f t="shared" si="1"/>
        <v>9</v>
      </c>
      <c r="B12" s="86" t="str">
        <f>清单与计价表!B31</f>
        <v>竹料商场</v>
      </c>
      <c r="C12" s="87" t="s">
        <v>22</v>
      </c>
      <c r="D12" s="85">
        <v>1</v>
      </c>
      <c r="E12" s="90">
        <f>清单与计价表!J31</f>
        <v>0</v>
      </c>
      <c r="F12" s="88">
        <f t="shared" si="0"/>
        <v>0</v>
      </c>
      <c r="G12" s="89"/>
    </row>
    <row r="13" s="72" customFormat="1" ht="28" customHeight="1" spans="1:7">
      <c r="A13" s="85">
        <f t="shared" si="1"/>
        <v>10</v>
      </c>
      <c r="B13" s="89" t="s">
        <v>23</v>
      </c>
      <c r="C13" s="87" t="s">
        <v>22</v>
      </c>
      <c r="D13" s="85">
        <v>1</v>
      </c>
      <c r="E13" s="88">
        <f>清单与计价表!J36</f>
        <v>0</v>
      </c>
      <c r="F13" s="88">
        <f t="shared" si="0"/>
        <v>0</v>
      </c>
      <c r="G13" s="89"/>
    </row>
    <row r="14" s="72" customFormat="1" ht="28" customHeight="1" spans="1:7">
      <c r="A14" s="85">
        <f t="shared" si="1"/>
        <v>11</v>
      </c>
      <c r="B14" s="86" t="str">
        <f>清单与计价表!B38</f>
        <v>竹料茶楼</v>
      </c>
      <c r="C14" s="87" t="s">
        <v>22</v>
      </c>
      <c r="D14" s="85">
        <v>1</v>
      </c>
      <c r="E14" s="88">
        <f>清单与计价表!J38</f>
        <v>0</v>
      </c>
      <c r="F14" s="88">
        <f t="shared" si="0"/>
        <v>0</v>
      </c>
      <c r="G14" s="89"/>
    </row>
    <row r="15" s="72" customFormat="1" ht="28" customHeight="1" spans="1:7">
      <c r="A15" s="85">
        <f t="shared" ref="A15:A23" si="2">ROW()-3</f>
        <v>12</v>
      </c>
      <c r="B15" s="86" t="str">
        <f>清单与计价表!B45</f>
        <v>江村综合商场</v>
      </c>
      <c r="C15" s="87" t="s">
        <v>22</v>
      </c>
      <c r="D15" s="85">
        <v>1</v>
      </c>
      <c r="E15" s="88">
        <f>清单与计价表!J45</f>
        <v>0</v>
      </c>
      <c r="F15" s="88">
        <f t="shared" ref="F15:F23" si="3">D15*E15</f>
        <v>0</v>
      </c>
      <c r="G15" s="89"/>
    </row>
    <row r="16" s="72" customFormat="1" ht="28" customHeight="1" spans="1:7">
      <c r="A16" s="85">
        <f t="shared" si="2"/>
        <v>13</v>
      </c>
      <c r="B16" s="86" t="str">
        <f>清单与计价表!B51</f>
        <v>石井槎头商铺</v>
      </c>
      <c r="C16" s="87" t="s">
        <v>22</v>
      </c>
      <c r="D16" s="85">
        <v>1</v>
      </c>
      <c r="E16" s="88">
        <f>清单与计价表!J51</f>
        <v>0</v>
      </c>
      <c r="F16" s="88">
        <f t="shared" si="3"/>
        <v>0</v>
      </c>
      <c r="G16" s="89"/>
    </row>
    <row r="17" s="72" customFormat="1" ht="28" customHeight="1" spans="1:7">
      <c r="A17" s="85">
        <f t="shared" si="2"/>
        <v>14</v>
      </c>
      <c r="B17" s="86" t="str">
        <f>清单与计价表!B58</f>
        <v>马务联和楼</v>
      </c>
      <c r="C17" s="87" t="s">
        <v>22</v>
      </c>
      <c r="D17" s="85">
        <v>1</v>
      </c>
      <c r="E17" s="88">
        <f>清单与计价表!J58</f>
        <v>0</v>
      </c>
      <c r="F17" s="88">
        <f t="shared" si="3"/>
        <v>0</v>
      </c>
      <c r="G17" s="89"/>
    </row>
    <row r="18" s="72" customFormat="1" ht="28" customHeight="1" spans="1:7">
      <c r="A18" s="85">
        <f t="shared" si="2"/>
        <v>15</v>
      </c>
      <c r="B18" s="86" t="str">
        <f>清单与计价表!B60</f>
        <v>太和生产资料</v>
      </c>
      <c r="C18" s="87" t="s">
        <v>22</v>
      </c>
      <c r="D18" s="85">
        <v>1</v>
      </c>
      <c r="E18" s="88">
        <f>清单与计价表!J60</f>
        <v>0</v>
      </c>
      <c r="F18" s="88">
        <f t="shared" si="3"/>
        <v>0</v>
      </c>
      <c r="G18" s="89"/>
    </row>
    <row r="19" s="72" customFormat="1" ht="28" customHeight="1" spans="1:7">
      <c r="A19" s="85">
        <f t="shared" si="2"/>
        <v>16</v>
      </c>
      <c r="B19" s="91" t="str">
        <f>清单与计价表!B67</f>
        <v>竹料华之轩</v>
      </c>
      <c r="C19" s="87" t="s">
        <v>22</v>
      </c>
      <c r="D19" s="85">
        <v>1</v>
      </c>
      <c r="E19" s="88">
        <f>清单与计价表!J67</f>
        <v>0</v>
      </c>
      <c r="F19" s="88">
        <f t="shared" si="3"/>
        <v>0</v>
      </c>
      <c r="G19" s="89"/>
    </row>
    <row r="20" s="72" customFormat="1" ht="28" customHeight="1" spans="1:7">
      <c r="A20" s="85">
        <f t="shared" si="2"/>
        <v>17</v>
      </c>
      <c r="B20" s="86" t="str">
        <f>清单与计价表!B73</f>
        <v>红卫场</v>
      </c>
      <c r="C20" s="87" t="s">
        <v>22</v>
      </c>
      <c r="D20" s="85">
        <v>1</v>
      </c>
      <c r="E20" s="88">
        <f>清单与计价表!J73</f>
        <v>0</v>
      </c>
      <c r="F20" s="88">
        <f t="shared" si="3"/>
        <v>0</v>
      </c>
      <c r="G20" s="92"/>
    </row>
    <row r="21" s="72" customFormat="1" ht="28" customHeight="1" spans="1:7">
      <c r="A21" s="85">
        <f t="shared" si="2"/>
        <v>18</v>
      </c>
      <c r="B21" s="86" t="str">
        <f>清单与计价表!B75</f>
        <v>海城酒家（原三元里百货店）</v>
      </c>
      <c r="C21" s="87" t="s">
        <v>22</v>
      </c>
      <c r="D21" s="85">
        <v>1</v>
      </c>
      <c r="E21" s="88">
        <f>清单与计价表!J75</f>
        <v>0</v>
      </c>
      <c r="F21" s="88">
        <f t="shared" si="3"/>
        <v>0</v>
      </c>
      <c r="G21" s="92"/>
    </row>
    <row r="22" s="72" customFormat="1" ht="33" customHeight="1" spans="1:7">
      <c r="A22" s="85">
        <f t="shared" si="2"/>
        <v>19</v>
      </c>
      <c r="B22" s="93" t="s">
        <v>24</v>
      </c>
      <c r="C22" s="87" t="s">
        <v>22</v>
      </c>
      <c r="D22" s="85">
        <v>1</v>
      </c>
      <c r="E22" s="88">
        <f>清单与计价表!J78</f>
        <v>0</v>
      </c>
      <c r="F22" s="88">
        <f t="shared" si="3"/>
        <v>0</v>
      </c>
      <c r="G22" s="92"/>
    </row>
    <row r="23" s="72" customFormat="1" ht="33" customHeight="1" spans="1:7">
      <c r="A23" s="85">
        <f t="shared" si="2"/>
        <v>20</v>
      </c>
      <c r="B23" s="93" t="s">
        <v>25</v>
      </c>
      <c r="C23" s="87" t="s">
        <v>22</v>
      </c>
      <c r="D23" s="85">
        <v>1</v>
      </c>
      <c r="E23" s="90">
        <f>清单与计价表!J85</f>
        <v>0</v>
      </c>
      <c r="F23" s="88">
        <f t="shared" si="3"/>
        <v>0</v>
      </c>
      <c r="G23" s="92"/>
    </row>
    <row r="24" s="73" customFormat="1" ht="30" customHeight="1" spans="1:7">
      <c r="A24" s="94"/>
      <c r="B24" s="94" t="s">
        <v>26</v>
      </c>
      <c r="C24" s="95"/>
      <c r="D24" s="94"/>
      <c r="E24" s="96"/>
      <c r="F24" s="96">
        <f>SUM(F4:F23)</f>
        <v>0</v>
      </c>
      <c r="G24" s="97"/>
    </row>
    <row r="25" s="73" customFormat="1" ht="30" customHeight="1" spans="1:7">
      <c r="A25" s="94"/>
      <c r="B25" s="94" t="s">
        <v>27</v>
      </c>
      <c r="C25" s="95"/>
      <c r="D25" s="94"/>
      <c r="E25" s="96"/>
      <c r="F25" s="96">
        <f>F24*6%</f>
        <v>0</v>
      </c>
      <c r="G25" s="97"/>
    </row>
    <row r="26" s="73" customFormat="1" ht="30" customHeight="1" spans="1:7">
      <c r="A26" s="94"/>
      <c r="B26" s="94" t="s">
        <v>28</v>
      </c>
      <c r="C26" s="95"/>
      <c r="D26" s="94"/>
      <c r="E26" s="96"/>
      <c r="F26" s="96">
        <f>F24+F25</f>
        <v>0</v>
      </c>
      <c r="G26" s="97"/>
    </row>
  </sheetData>
  <mergeCells count="2">
    <mergeCell ref="A1:G1"/>
    <mergeCell ref="A2:G2"/>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9"/>
  <sheetViews>
    <sheetView showZeros="0" tabSelected="1" workbookViewId="0">
      <pane ySplit="3" topLeftCell="A52" activePane="bottomLeft" state="frozen"/>
      <selection/>
      <selection pane="bottomLeft" activeCell="O53" sqref="O53"/>
    </sheetView>
  </sheetViews>
  <sheetFormatPr defaultColWidth="8.88333333333333" defaultRowHeight="13.5"/>
  <cols>
    <col min="1" max="1" width="4.225" style="35" customWidth="1"/>
    <col min="2" max="2" width="7.24166666666667" style="35" customWidth="1"/>
    <col min="3" max="3" width="8.79166666666667" style="35" customWidth="1"/>
    <col min="4" max="5" width="8.68333333333333" style="35" customWidth="1"/>
    <col min="6" max="6" width="29.0583333333333" style="39" customWidth="1"/>
    <col min="7" max="7" width="3.775" style="35" customWidth="1"/>
    <col min="8" max="8" width="4.34166666666667" style="35" customWidth="1"/>
    <col min="9" max="9" width="8.68333333333333" style="40" customWidth="1"/>
    <col min="10" max="10" width="10.4916666666667" style="40" customWidth="1"/>
    <col min="11" max="16376" width="9" style="35"/>
    <col min="16377" max="16384" width="8.88333333333333" style="35"/>
  </cols>
  <sheetData>
    <row r="1" s="35" customFormat="1" ht="63" customHeight="1" spans="1:10">
      <c r="A1" s="41" t="s">
        <v>29</v>
      </c>
      <c r="B1" s="41"/>
      <c r="C1" s="41"/>
      <c r="D1" s="41"/>
      <c r="E1" s="41"/>
      <c r="F1" s="42"/>
      <c r="G1" s="41"/>
      <c r="H1" s="41"/>
      <c r="I1" s="41"/>
      <c r="J1" s="41"/>
    </row>
    <row r="2" s="35" customFormat="1" ht="19" customHeight="1" spans="1:10">
      <c r="A2" s="43" t="s">
        <v>14</v>
      </c>
      <c r="B2" s="43"/>
      <c r="C2" s="37"/>
      <c r="D2" s="43"/>
      <c r="E2" s="43"/>
      <c r="F2" s="43"/>
      <c r="G2" s="43"/>
      <c r="H2" s="43"/>
      <c r="I2" s="43"/>
      <c r="J2" s="43"/>
    </row>
    <row r="3" s="36" customFormat="1" ht="43" customHeight="1" spans="1:10">
      <c r="A3" s="44" t="s">
        <v>15</v>
      </c>
      <c r="B3" s="44" t="s">
        <v>16</v>
      </c>
      <c r="C3" s="44" t="s">
        <v>30</v>
      </c>
      <c r="D3" s="44" t="s">
        <v>31</v>
      </c>
      <c r="E3" s="44" t="s">
        <v>32</v>
      </c>
      <c r="F3" s="44" t="s">
        <v>33</v>
      </c>
      <c r="G3" s="45" t="s">
        <v>34</v>
      </c>
      <c r="H3" s="45" t="s">
        <v>18</v>
      </c>
      <c r="I3" s="44" t="s">
        <v>35</v>
      </c>
      <c r="J3" s="46" t="s">
        <v>36</v>
      </c>
    </row>
    <row r="4" s="36" customFormat="1" ht="82" customHeight="1" spans="1:10">
      <c r="A4" s="44">
        <v>1</v>
      </c>
      <c r="B4" s="44" t="s">
        <v>37</v>
      </c>
      <c r="C4" s="44" t="s">
        <v>38</v>
      </c>
      <c r="D4" s="44" t="s">
        <v>39</v>
      </c>
      <c r="E4" s="46" t="s">
        <v>40</v>
      </c>
      <c r="F4" s="47" t="s">
        <v>41</v>
      </c>
      <c r="G4" s="46" t="s">
        <v>42</v>
      </c>
      <c r="H4" s="44">
        <v>1</v>
      </c>
      <c r="I4" s="58">
        <v>2523.26</v>
      </c>
      <c r="J4" s="58"/>
    </row>
    <row r="5" s="37" customFormat="1" ht="25" customHeight="1" spans="1:10">
      <c r="A5" s="44"/>
      <c r="B5" s="44"/>
      <c r="C5" s="44"/>
      <c r="D5" s="48" t="s">
        <v>43</v>
      </c>
      <c r="E5" s="46" t="s">
        <v>44</v>
      </c>
      <c r="F5" s="47" t="s">
        <v>45</v>
      </c>
      <c r="G5" s="46" t="s">
        <v>46</v>
      </c>
      <c r="H5" s="44">
        <v>1</v>
      </c>
      <c r="I5" s="58"/>
      <c r="J5" s="58"/>
    </row>
    <row r="6" s="37" customFormat="1" ht="71" customHeight="1" spans="1:10">
      <c r="A6" s="44"/>
      <c r="B6" s="44"/>
      <c r="C6" s="44"/>
      <c r="D6" s="49"/>
      <c r="E6" s="50" t="s">
        <v>47</v>
      </c>
      <c r="F6" s="47" t="s">
        <v>48</v>
      </c>
      <c r="G6" s="46" t="s">
        <v>42</v>
      </c>
      <c r="H6" s="44">
        <v>1</v>
      </c>
      <c r="I6" s="58"/>
      <c r="J6" s="58"/>
    </row>
    <row r="7" s="36" customFormat="1" ht="67" customHeight="1" spans="1:10">
      <c r="A7" s="44"/>
      <c r="B7" s="44"/>
      <c r="C7" s="44"/>
      <c r="D7" s="49"/>
      <c r="E7" s="46" t="s">
        <v>49</v>
      </c>
      <c r="F7" s="47" t="s">
        <v>48</v>
      </c>
      <c r="G7" s="46" t="s">
        <v>42</v>
      </c>
      <c r="H7" s="44">
        <v>1</v>
      </c>
      <c r="I7" s="58"/>
      <c r="J7" s="58"/>
    </row>
    <row r="8" s="36" customFormat="1" ht="70" customHeight="1" spans="1:10">
      <c r="A8" s="44"/>
      <c r="B8" s="44"/>
      <c r="C8" s="44"/>
      <c r="D8" s="49"/>
      <c r="E8" s="46" t="s">
        <v>50</v>
      </c>
      <c r="F8" s="47" t="s">
        <v>51</v>
      </c>
      <c r="G8" s="46" t="s">
        <v>42</v>
      </c>
      <c r="H8" s="44">
        <v>1</v>
      </c>
      <c r="I8" s="58"/>
      <c r="J8" s="58"/>
    </row>
    <row r="9" s="36" customFormat="1" ht="32" customHeight="1" spans="1:10">
      <c r="A9" s="48">
        <v>2</v>
      </c>
      <c r="B9" s="46" t="s">
        <v>52</v>
      </c>
      <c r="C9" s="46" t="s">
        <v>53</v>
      </c>
      <c r="D9" s="44" t="s">
        <v>43</v>
      </c>
      <c r="E9" s="46" t="s">
        <v>44</v>
      </c>
      <c r="F9" s="47" t="s">
        <v>45</v>
      </c>
      <c r="G9" s="46" t="s">
        <v>46</v>
      </c>
      <c r="H9" s="44">
        <v>1</v>
      </c>
      <c r="I9" s="58">
        <v>1439.23</v>
      </c>
      <c r="J9" s="58"/>
    </row>
    <row r="10" s="36" customFormat="1" ht="71" customHeight="1" spans="1:10">
      <c r="A10" s="51"/>
      <c r="B10" s="46"/>
      <c r="C10" s="46"/>
      <c r="D10" s="44"/>
      <c r="E10" s="46" t="s">
        <v>49</v>
      </c>
      <c r="F10" s="47" t="s">
        <v>54</v>
      </c>
      <c r="G10" s="46" t="s">
        <v>42</v>
      </c>
      <c r="H10" s="44">
        <v>2</v>
      </c>
      <c r="I10" s="58"/>
      <c r="J10" s="58"/>
    </row>
    <row r="11" s="36" customFormat="1" ht="29" customHeight="1" spans="1:10">
      <c r="A11" s="48">
        <v>3</v>
      </c>
      <c r="B11" s="46" t="s">
        <v>55</v>
      </c>
      <c r="C11" s="46" t="s">
        <v>56</v>
      </c>
      <c r="D11" s="44" t="s">
        <v>43</v>
      </c>
      <c r="E11" s="46" t="s">
        <v>44</v>
      </c>
      <c r="F11" s="47" t="s">
        <v>45</v>
      </c>
      <c r="G11" s="46" t="s">
        <v>46</v>
      </c>
      <c r="H11" s="44">
        <v>1</v>
      </c>
      <c r="I11" s="58">
        <v>1478.11</v>
      </c>
      <c r="J11" s="58"/>
    </row>
    <row r="12" s="36" customFormat="1" ht="73" customHeight="1" spans="1:10">
      <c r="A12" s="51"/>
      <c r="B12" s="46"/>
      <c r="C12" s="46"/>
      <c r="D12" s="44"/>
      <c r="E12" s="46" t="s">
        <v>49</v>
      </c>
      <c r="F12" s="47" t="s">
        <v>54</v>
      </c>
      <c r="G12" s="46" t="s">
        <v>42</v>
      </c>
      <c r="H12" s="44">
        <v>2</v>
      </c>
      <c r="I12" s="58"/>
      <c r="J12" s="58"/>
    </row>
    <row r="13" s="36" customFormat="1" ht="28" customHeight="1" spans="1:10">
      <c r="A13" s="48">
        <v>4</v>
      </c>
      <c r="B13" s="48" t="s">
        <v>57</v>
      </c>
      <c r="C13" s="48" t="s">
        <v>58</v>
      </c>
      <c r="D13" s="48" t="s">
        <v>43</v>
      </c>
      <c r="E13" s="46" t="s">
        <v>44</v>
      </c>
      <c r="F13" s="47" t="s">
        <v>45</v>
      </c>
      <c r="G13" s="46" t="s">
        <v>46</v>
      </c>
      <c r="H13" s="44">
        <v>1</v>
      </c>
      <c r="I13" s="59">
        <v>1138.09</v>
      </c>
      <c r="J13" s="59"/>
    </row>
    <row r="14" s="36" customFormat="1" ht="74" customHeight="1" spans="1:10">
      <c r="A14" s="49"/>
      <c r="B14" s="49"/>
      <c r="C14" s="49"/>
      <c r="D14" s="49"/>
      <c r="E14" s="46" t="s">
        <v>49</v>
      </c>
      <c r="F14" s="47" t="s">
        <v>59</v>
      </c>
      <c r="G14" s="46" t="s">
        <v>42</v>
      </c>
      <c r="H14" s="44">
        <v>1</v>
      </c>
      <c r="I14" s="60"/>
      <c r="J14" s="60"/>
    </row>
    <row r="15" s="36" customFormat="1" ht="65" customHeight="1" spans="1:10">
      <c r="A15" s="51"/>
      <c r="B15" s="51"/>
      <c r="C15" s="51"/>
      <c r="D15" s="51"/>
      <c r="E15" s="46" t="s">
        <v>60</v>
      </c>
      <c r="F15" s="47" t="s">
        <v>61</v>
      </c>
      <c r="G15" s="46" t="s">
        <v>42</v>
      </c>
      <c r="H15" s="44">
        <v>1</v>
      </c>
      <c r="I15" s="61"/>
      <c r="J15" s="61"/>
    </row>
    <row r="16" s="36" customFormat="1" ht="36" customHeight="1" spans="1:10">
      <c r="A16" s="48">
        <v>5</v>
      </c>
      <c r="B16" s="52" t="s">
        <v>62</v>
      </c>
      <c r="C16" s="52" t="s">
        <v>63</v>
      </c>
      <c r="D16" s="49" t="s">
        <v>43</v>
      </c>
      <c r="E16" s="46" t="s">
        <v>44</v>
      </c>
      <c r="F16" s="47" t="s">
        <v>45</v>
      </c>
      <c r="G16" s="46" t="s">
        <v>46</v>
      </c>
      <c r="H16" s="46">
        <v>1</v>
      </c>
      <c r="I16" s="59">
        <v>2420.8</v>
      </c>
      <c r="J16" s="59"/>
    </row>
    <row r="17" s="36" customFormat="1" ht="82" customHeight="1" spans="1:10">
      <c r="A17" s="49"/>
      <c r="B17" s="53"/>
      <c r="C17" s="53"/>
      <c r="D17" s="49"/>
      <c r="E17" s="46" t="s">
        <v>49</v>
      </c>
      <c r="F17" s="47" t="s">
        <v>64</v>
      </c>
      <c r="G17" s="46" t="s">
        <v>42</v>
      </c>
      <c r="H17" s="46">
        <v>2</v>
      </c>
      <c r="I17" s="60"/>
      <c r="J17" s="60"/>
    </row>
    <row r="18" s="36" customFormat="1" ht="78" customHeight="1" spans="1:10">
      <c r="A18" s="51"/>
      <c r="B18" s="54"/>
      <c r="C18" s="54"/>
      <c r="D18" s="51"/>
      <c r="E18" s="50" t="s">
        <v>50</v>
      </c>
      <c r="F18" s="47" t="s">
        <v>65</v>
      </c>
      <c r="G18" s="46" t="s">
        <v>42</v>
      </c>
      <c r="H18" s="46">
        <v>2</v>
      </c>
      <c r="I18" s="61"/>
      <c r="J18" s="61"/>
    </row>
    <row r="19" s="36" customFormat="1" ht="96" customHeight="1" spans="1:10">
      <c r="A19" s="48">
        <v>6</v>
      </c>
      <c r="B19" s="44" t="s">
        <v>66</v>
      </c>
      <c r="C19" s="44" t="s">
        <v>67</v>
      </c>
      <c r="D19" s="44" t="s">
        <v>39</v>
      </c>
      <c r="E19" s="46" t="s">
        <v>40</v>
      </c>
      <c r="F19" s="47" t="s">
        <v>68</v>
      </c>
      <c r="G19" s="46" t="s">
        <v>42</v>
      </c>
      <c r="H19" s="44">
        <v>2</v>
      </c>
      <c r="I19" s="58">
        <v>9360.94</v>
      </c>
      <c r="J19" s="58"/>
    </row>
    <row r="20" s="36" customFormat="1" ht="35" customHeight="1" spans="1:10">
      <c r="A20" s="49"/>
      <c r="B20" s="44"/>
      <c r="C20" s="44"/>
      <c r="D20" s="44" t="s">
        <v>69</v>
      </c>
      <c r="E20" s="46" t="s">
        <v>44</v>
      </c>
      <c r="F20" s="47" t="s">
        <v>70</v>
      </c>
      <c r="G20" s="46" t="s">
        <v>46</v>
      </c>
      <c r="H20" s="44">
        <v>1</v>
      </c>
      <c r="I20" s="58"/>
      <c r="J20" s="58"/>
    </row>
    <row r="21" s="36" customFormat="1" ht="79" customHeight="1" spans="1:10">
      <c r="A21" s="49"/>
      <c r="B21" s="44"/>
      <c r="C21" s="44"/>
      <c r="D21" s="44"/>
      <c r="E21" s="46" t="s">
        <v>47</v>
      </c>
      <c r="F21" s="47" t="s">
        <v>71</v>
      </c>
      <c r="G21" s="46" t="s">
        <v>42</v>
      </c>
      <c r="H21" s="44">
        <v>2</v>
      </c>
      <c r="I21" s="58"/>
      <c r="J21" s="58"/>
    </row>
    <row r="22" s="36" customFormat="1" ht="77" customHeight="1" spans="1:10">
      <c r="A22" s="49"/>
      <c r="B22" s="44"/>
      <c r="C22" s="44"/>
      <c r="D22" s="44"/>
      <c r="E22" s="46" t="s">
        <v>72</v>
      </c>
      <c r="F22" s="47" t="s">
        <v>73</v>
      </c>
      <c r="G22" s="46" t="s">
        <v>42</v>
      </c>
      <c r="H22" s="44">
        <v>1</v>
      </c>
      <c r="I22" s="58"/>
      <c r="J22" s="58"/>
    </row>
    <row r="23" s="36" customFormat="1" ht="34" customHeight="1" spans="1:10">
      <c r="A23" s="49"/>
      <c r="B23" s="44"/>
      <c r="C23" s="44"/>
      <c r="D23" s="44" t="s">
        <v>43</v>
      </c>
      <c r="E23" s="46" t="s">
        <v>44</v>
      </c>
      <c r="F23" s="47" t="s">
        <v>45</v>
      </c>
      <c r="G23" s="46" t="s">
        <v>46</v>
      </c>
      <c r="H23" s="44">
        <v>1</v>
      </c>
      <c r="I23" s="58"/>
      <c r="J23" s="58"/>
    </row>
    <row r="24" s="36" customFormat="1" ht="84" customHeight="1" spans="1:10">
      <c r="A24" s="49"/>
      <c r="B24" s="44"/>
      <c r="C24" s="44"/>
      <c r="D24" s="44"/>
      <c r="E24" s="46" t="s">
        <v>49</v>
      </c>
      <c r="F24" s="47" t="s">
        <v>71</v>
      </c>
      <c r="G24" s="46" t="s">
        <v>42</v>
      </c>
      <c r="H24" s="44">
        <v>2</v>
      </c>
      <c r="I24" s="58"/>
      <c r="J24" s="58"/>
    </row>
    <row r="25" s="36" customFormat="1" ht="90" customHeight="1" spans="1:10">
      <c r="A25" s="51"/>
      <c r="B25" s="44"/>
      <c r="C25" s="44"/>
      <c r="D25" s="44"/>
      <c r="E25" s="46" t="s">
        <v>50</v>
      </c>
      <c r="F25" s="47" t="s">
        <v>73</v>
      </c>
      <c r="G25" s="46" t="s">
        <v>42</v>
      </c>
      <c r="H25" s="44">
        <v>1</v>
      </c>
      <c r="I25" s="58"/>
      <c r="J25" s="58"/>
    </row>
    <row r="26" s="36" customFormat="1" ht="32" customHeight="1" spans="1:10">
      <c r="A26" s="48">
        <v>7</v>
      </c>
      <c r="B26" s="48" t="s">
        <v>74</v>
      </c>
      <c r="C26" s="48" t="s">
        <v>75</v>
      </c>
      <c r="D26" s="48" t="s">
        <v>43</v>
      </c>
      <c r="E26" s="46" t="s">
        <v>44</v>
      </c>
      <c r="F26" s="47" t="s">
        <v>45</v>
      </c>
      <c r="G26" s="46" t="s">
        <v>46</v>
      </c>
      <c r="H26" s="44">
        <v>1</v>
      </c>
      <c r="I26" s="62">
        <v>900.49</v>
      </c>
      <c r="J26" s="62"/>
    </row>
    <row r="27" s="36" customFormat="1" ht="73" customHeight="1" spans="1:10">
      <c r="A27" s="51"/>
      <c r="B27" s="51"/>
      <c r="C27" s="51"/>
      <c r="D27" s="51"/>
      <c r="E27" s="46" t="s">
        <v>49</v>
      </c>
      <c r="F27" s="47" t="s">
        <v>76</v>
      </c>
      <c r="G27" s="46" t="s">
        <v>42</v>
      </c>
      <c r="H27" s="44">
        <v>1</v>
      </c>
      <c r="I27" s="63"/>
      <c r="J27" s="63"/>
    </row>
    <row r="28" s="36" customFormat="1" ht="87" customHeight="1" spans="1:10">
      <c r="A28" s="48">
        <v>8</v>
      </c>
      <c r="B28" s="49" t="s">
        <v>77</v>
      </c>
      <c r="C28" s="49" t="s">
        <v>78</v>
      </c>
      <c r="D28" s="44" t="s">
        <v>39</v>
      </c>
      <c r="E28" s="46" t="s">
        <v>40</v>
      </c>
      <c r="F28" s="47" t="s">
        <v>68</v>
      </c>
      <c r="G28" s="46" t="s">
        <v>42</v>
      </c>
      <c r="H28" s="44">
        <v>1</v>
      </c>
      <c r="I28" s="60">
        <v>1584.59</v>
      </c>
      <c r="J28" s="60"/>
    </row>
    <row r="29" s="36" customFormat="1" ht="25" customHeight="1" spans="1:10">
      <c r="A29" s="49"/>
      <c r="B29" s="49"/>
      <c r="C29" s="49"/>
      <c r="D29" s="44" t="s">
        <v>43</v>
      </c>
      <c r="E29" s="46" t="s">
        <v>44</v>
      </c>
      <c r="F29" s="47" t="s">
        <v>45</v>
      </c>
      <c r="G29" s="46" t="s">
        <v>46</v>
      </c>
      <c r="H29" s="44">
        <v>1</v>
      </c>
      <c r="I29" s="60"/>
      <c r="J29" s="60"/>
    </row>
    <row r="30" s="36" customFormat="1" ht="73" customHeight="1" spans="1:10">
      <c r="A30" s="51"/>
      <c r="B30" s="51"/>
      <c r="C30" s="51"/>
      <c r="D30" s="44"/>
      <c r="E30" s="46" t="s">
        <v>49</v>
      </c>
      <c r="F30" s="47" t="s">
        <v>76</v>
      </c>
      <c r="G30" s="46" t="s">
        <v>42</v>
      </c>
      <c r="H30" s="44">
        <v>2</v>
      </c>
      <c r="I30" s="61"/>
      <c r="J30" s="61"/>
    </row>
    <row r="31" s="36" customFormat="1" ht="90" customHeight="1" spans="1:10">
      <c r="A31" s="48">
        <v>9</v>
      </c>
      <c r="B31" s="52" t="s">
        <v>79</v>
      </c>
      <c r="C31" s="52" t="s">
        <v>80</v>
      </c>
      <c r="D31" s="44" t="s">
        <v>39</v>
      </c>
      <c r="E31" s="46" t="s">
        <v>40</v>
      </c>
      <c r="F31" s="47" t="s">
        <v>81</v>
      </c>
      <c r="G31" s="46" t="s">
        <v>42</v>
      </c>
      <c r="H31" s="44">
        <v>1</v>
      </c>
      <c r="I31" s="59">
        <v>1077</v>
      </c>
      <c r="J31" s="59"/>
    </row>
    <row r="32" s="36" customFormat="1" ht="28" customHeight="1" spans="1:10">
      <c r="A32" s="49"/>
      <c r="B32" s="53"/>
      <c r="C32" s="53"/>
      <c r="D32" s="48" t="s">
        <v>69</v>
      </c>
      <c r="E32" s="46" t="s">
        <v>44</v>
      </c>
      <c r="F32" s="47" t="s">
        <v>70</v>
      </c>
      <c r="G32" s="46" t="s">
        <v>46</v>
      </c>
      <c r="H32" s="46">
        <v>1</v>
      </c>
      <c r="I32" s="60"/>
      <c r="J32" s="60"/>
    </row>
    <row r="33" s="36" customFormat="1" ht="71" customHeight="1" spans="1:10">
      <c r="A33" s="49"/>
      <c r="B33" s="53"/>
      <c r="C33" s="53"/>
      <c r="D33" s="49"/>
      <c r="E33" s="46" t="s">
        <v>47</v>
      </c>
      <c r="F33" s="47" t="s">
        <v>82</v>
      </c>
      <c r="G33" s="46" t="s">
        <v>42</v>
      </c>
      <c r="H33" s="46">
        <v>1</v>
      </c>
      <c r="I33" s="60"/>
      <c r="J33" s="60"/>
    </row>
    <row r="34" s="37" customFormat="1" ht="27" customHeight="1" spans="1:10">
      <c r="A34" s="49"/>
      <c r="B34" s="53"/>
      <c r="C34" s="53"/>
      <c r="D34" s="44" t="s">
        <v>43</v>
      </c>
      <c r="E34" s="46" t="s">
        <v>44</v>
      </c>
      <c r="F34" s="47" t="s">
        <v>45</v>
      </c>
      <c r="G34" s="46" t="s">
        <v>46</v>
      </c>
      <c r="H34" s="46">
        <v>1</v>
      </c>
      <c r="I34" s="60"/>
      <c r="J34" s="60"/>
    </row>
    <row r="35" s="36" customFormat="1" ht="78" customHeight="1" spans="1:10">
      <c r="A35" s="51"/>
      <c r="B35" s="54"/>
      <c r="C35" s="54"/>
      <c r="D35" s="44"/>
      <c r="E35" s="46" t="s">
        <v>49</v>
      </c>
      <c r="F35" s="47" t="s">
        <v>76</v>
      </c>
      <c r="G35" s="46" t="s">
        <v>42</v>
      </c>
      <c r="H35" s="46">
        <v>1</v>
      </c>
      <c r="I35" s="61"/>
      <c r="J35" s="61"/>
    </row>
    <row r="36" s="36" customFormat="1" ht="32" customHeight="1" spans="1:10">
      <c r="A36" s="48">
        <v>10</v>
      </c>
      <c r="B36" s="46" t="s">
        <v>23</v>
      </c>
      <c r="C36" s="46" t="s">
        <v>83</v>
      </c>
      <c r="D36" s="46" t="s">
        <v>43</v>
      </c>
      <c r="E36" s="50" t="s">
        <v>44</v>
      </c>
      <c r="F36" s="55" t="s">
        <v>45</v>
      </c>
      <c r="G36" s="46" t="s">
        <v>46</v>
      </c>
      <c r="H36" s="44">
        <v>1</v>
      </c>
      <c r="I36" s="58">
        <v>3956.03</v>
      </c>
      <c r="J36" s="58"/>
    </row>
    <row r="37" s="36" customFormat="1" ht="61" customHeight="1" spans="1:10">
      <c r="A37" s="51"/>
      <c r="B37" s="46"/>
      <c r="C37" s="46"/>
      <c r="D37" s="46"/>
      <c r="E37" s="50" t="s">
        <v>49</v>
      </c>
      <c r="F37" s="47" t="s">
        <v>84</v>
      </c>
      <c r="G37" s="46" t="s">
        <v>42</v>
      </c>
      <c r="H37" s="44">
        <v>2</v>
      </c>
      <c r="I37" s="58"/>
      <c r="J37" s="58"/>
    </row>
    <row r="38" s="36" customFormat="1" ht="87" customHeight="1" spans="1:10">
      <c r="A38" s="48">
        <v>11</v>
      </c>
      <c r="B38" s="46" t="s">
        <v>85</v>
      </c>
      <c r="C38" s="46" t="s">
        <v>86</v>
      </c>
      <c r="D38" s="44" t="s">
        <v>39</v>
      </c>
      <c r="E38" s="46" t="s">
        <v>40</v>
      </c>
      <c r="F38" s="47" t="s">
        <v>81</v>
      </c>
      <c r="G38" s="46" t="s">
        <v>42</v>
      </c>
      <c r="H38" s="46">
        <v>1</v>
      </c>
      <c r="I38" s="64">
        <v>6479.2</v>
      </c>
      <c r="J38" s="64"/>
    </row>
    <row r="39" s="36" customFormat="1" ht="30" customHeight="1" spans="1:10">
      <c r="A39" s="49"/>
      <c r="B39" s="46"/>
      <c r="C39" s="46"/>
      <c r="D39" s="44" t="s">
        <v>69</v>
      </c>
      <c r="E39" s="46" t="s">
        <v>44</v>
      </c>
      <c r="F39" s="47" t="s">
        <v>70</v>
      </c>
      <c r="G39" s="46" t="s">
        <v>46</v>
      </c>
      <c r="H39" s="46">
        <v>1</v>
      </c>
      <c r="I39" s="64"/>
      <c r="J39" s="64"/>
    </row>
    <row r="40" s="36" customFormat="1" ht="71" customHeight="1" spans="1:10">
      <c r="A40" s="49"/>
      <c r="B40" s="46"/>
      <c r="C40" s="46"/>
      <c r="D40" s="44"/>
      <c r="E40" s="46" t="s">
        <v>47</v>
      </c>
      <c r="F40" s="47" t="s">
        <v>87</v>
      </c>
      <c r="G40" s="46" t="s">
        <v>42</v>
      </c>
      <c r="H40" s="46">
        <v>2</v>
      </c>
      <c r="I40" s="65"/>
      <c r="J40" s="65"/>
    </row>
    <row r="41" s="36" customFormat="1" ht="58" customHeight="1" spans="1:10">
      <c r="A41" s="49"/>
      <c r="B41" s="46"/>
      <c r="C41" s="46"/>
      <c r="D41" s="44"/>
      <c r="E41" s="50" t="s">
        <v>72</v>
      </c>
      <c r="F41" s="47" t="s">
        <v>88</v>
      </c>
      <c r="G41" s="46" t="s">
        <v>42</v>
      </c>
      <c r="H41" s="46">
        <v>1</v>
      </c>
      <c r="I41" s="65"/>
      <c r="J41" s="65"/>
    </row>
    <row r="42" s="36" customFormat="1" ht="30" customHeight="1" spans="1:10">
      <c r="A42" s="49"/>
      <c r="B42" s="46"/>
      <c r="C42" s="46"/>
      <c r="D42" s="44" t="s">
        <v>43</v>
      </c>
      <c r="E42" s="46" t="s">
        <v>44</v>
      </c>
      <c r="F42" s="47" t="s">
        <v>45</v>
      </c>
      <c r="G42" s="46" t="s">
        <v>46</v>
      </c>
      <c r="H42" s="46">
        <v>1</v>
      </c>
      <c r="I42" s="65"/>
      <c r="J42" s="65"/>
    </row>
    <row r="43" s="36" customFormat="1" ht="68" customHeight="1" spans="1:10">
      <c r="A43" s="49"/>
      <c r="B43" s="46"/>
      <c r="C43" s="46"/>
      <c r="D43" s="44"/>
      <c r="E43" s="46" t="s">
        <v>49</v>
      </c>
      <c r="F43" s="47" t="s">
        <v>89</v>
      </c>
      <c r="G43" s="46" t="s">
        <v>42</v>
      </c>
      <c r="H43" s="46">
        <v>2</v>
      </c>
      <c r="I43" s="64"/>
      <c r="J43" s="64"/>
    </row>
    <row r="44" s="36" customFormat="1" ht="59" customHeight="1" spans="1:10">
      <c r="A44" s="51"/>
      <c r="B44" s="46"/>
      <c r="C44" s="46"/>
      <c r="D44" s="44"/>
      <c r="E44" s="50" t="s">
        <v>50</v>
      </c>
      <c r="F44" s="47" t="s">
        <v>88</v>
      </c>
      <c r="G44" s="46" t="s">
        <v>42</v>
      </c>
      <c r="H44" s="46">
        <v>1</v>
      </c>
      <c r="I44" s="65"/>
      <c r="J44" s="65"/>
    </row>
    <row r="45" s="36" customFormat="1" ht="83" customHeight="1" spans="1:10">
      <c r="A45" s="48">
        <v>12</v>
      </c>
      <c r="B45" s="48" t="s">
        <v>90</v>
      </c>
      <c r="C45" s="48" t="s">
        <v>91</v>
      </c>
      <c r="D45" s="44" t="s">
        <v>39</v>
      </c>
      <c r="E45" s="46" t="s">
        <v>40</v>
      </c>
      <c r="F45" s="47" t="s">
        <v>92</v>
      </c>
      <c r="G45" s="46" t="s">
        <v>42</v>
      </c>
      <c r="H45" s="44">
        <v>1</v>
      </c>
      <c r="I45" s="59">
        <v>4999.36</v>
      </c>
      <c r="J45" s="59"/>
    </row>
    <row r="46" s="36" customFormat="1" ht="24" customHeight="1" spans="1:10">
      <c r="A46" s="49"/>
      <c r="B46" s="49"/>
      <c r="C46" s="49"/>
      <c r="D46" s="48" t="s">
        <v>69</v>
      </c>
      <c r="E46" s="46" t="s">
        <v>44</v>
      </c>
      <c r="F46" s="47" t="s">
        <v>70</v>
      </c>
      <c r="G46" s="46" t="s">
        <v>46</v>
      </c>
      <c r="H46" s="46">
        <v>1</v>
      </c>
      <c r="I46" s="60"/>
      <c r="J46" s="60"/>
    </row>
    <row r="47" s="36" customFormat="1" ht="67" customHeight="1" spans="1:10">
      <c r="A47" s="49"/>
      <c r="B47" s="49"/>
      <c r="C47" s="49"/>
      <c r="D47" s="49"/>
      <c r="E47" s="50" t="s">
        <v>47</v>
      </c>
      <c r="F47" s="47" t="s">
        <v>93</v>
      </c>
      <c r="G47" s="46" t="s">
        <v>42</v>
      </c>
      <c r="H47" s="46">
        <v>2</v>
      </c>
      <c r="I47" s="60"/>
      <c r="J47" s="60"/>
    </row>
    <row r="48" s="36" customFormat="1" ht="55" customHeight="1" spans="1:10">
      <c r="A48" s="49"/>
      <c r="B48" s="49"/>
      <c r="C48" s="49"/>
      <c r="D48" s="49"/>
      <c r="E48" s="50" t="s">
        <v>72</v>
      </c>
      <c r="F48" s="47" t="s">
        <v>94</v>
      </c>
      <c r="G48" s="46" t="s">
        <v>42</v>
      </c>
      <c r="H48" s="46">
        <v>1</v>
      </c>
      <c r="I48" s="60"/>
      <c r="J48" s="60"/>
    </row>
    <row r="49" s="38" customFormat="1" ht="23" customHeight="1" spans="1:10">
      <c r="A49" s="49"/>
      <c r="B49" s="49"/>
      <c r="C49" s="49"/>
      <c r="D49" s="44" t="s">
        <v>43</v>
      </c>
      <c r="E49" s="46" t="s">
        <v>44</v>
      </c>
      <c r="F49" s="47" t="s">
        <v>45</v>
      </c>
      <c r="G49" s="46" t="s">
        <v>46</v>
      </c>
      <c r="H49" s="46">
        <v>1</v>
      </c>
      <c r="I49" s="60"/>
      <c r="J49" s="60"/>
    </row>
    <row r="50" s="36" customFormat="1" ht="67" customHeight="1" spans="1:10">
      <c r="A50" s="51"/>
      <c r="B50" s="51"/>
      <c r="C50" s="51"/>
      <c r="D50" s="44"/>
      <c r="E50" s="50" t="s">
        <v>49</v>
      </c>
      <c r="F50" s="47" t="s">
        <v>95</v>
      </c>
      <c r="G50" s="46" t="s">
        <v>42</v>
      </c>
      <c r="H50" s="46">
        <v>2</v>
      </c>
      <c r="I50" s="61"/>
      <c r="J50" s="61"/>
    </row>
    <row r="51" s="36" customFormat="1" ht="84" customHeight="1" spans="1:10">
      <c r="A51" s="48">
        <v>13</v>
      </c>
      <c r="B51" s="44" t="s">
        <v>96</v>
      </c>
      <c r="C51" s="44" t="s">
        <v>97</v>
      </c>
      <c r="D51" s="44" t="s">
        <v>39</v>
      </c>
      <c r="E51" s="46" t="s">
        <v>40</v>
      </c>
      <c r="F51" s="47" t="s">
        <v>81</v>
      </c>
      <c r="G51" s="46" t="s">
        <v>42</v>
      </c>
      <c r="H51" s="44">
        <v>1</v>
      </c>
      <c r="I51" s="58">
        <v>6117.67</v>
      </c>
      <c r="J51" s="58"/>
    </row>
    <row r="52" s="37" customFormat="1" ht="21" customHeight="1" spans="1:10">
      <c r="A52" s="49"/>
      <c r="B52" s="44"/>
      <c r="C52" s="44"/>
      <c r="D52" s="48" t="s">
        <v>69</v>
      </c>
      <c r="E52" s="50" t="s">
        <v>44</v>
      </c>
      <c r="F52" s="47" t="s">
        <v>70</v>
      </c>
      <c r="G52" s="46" t="s">
        <v>46</v>
      </c>
      <c r="H52" s="44">
        <v>1</v>
      </c>
      <c r="I52" s="58"/>
      <c r="J52" s="58"/>
    </row>
    <row r="53" s="36" customFormat="1" ht="69" customHeight="1" spans="1:10">
      <c r="A53" s="49"/>
      <c r="B53" s="44"/>
      <c r="C53" s="44"/>
      <c r="D53" s="49"/>
      <c r="E53" s="50" t="s">
        <v>47</v>
      </c>
      <c r="F53" s="47" t="s">
        <v>98</v>
      </c>
      <c r="G53" s="46" t="s">
        <v>42</v>
      </c>
      <c r="H53" s="44">
        <v>2</v>
      </c>
      <c r="I53" s="58"/>
      <c r="J53" s="58"/>
    </row>
    <row r="54" s="36" customFormat="1" ht="57" customHeight="1" spans="1:10">
      <c r="A54" s="49"/>
      <c r="B54" s="44"/>
      <c r="C54" s="44"/>
      <c r="D54" s="51"/>
      <c r="E54" s="50" t="s">
        <v>72</v>
      </c>
      <c r="F54" s="47" t="s">
        <v>99</v>
      </c>
      <c r="G54" s="46" t="s">
        <v>42</v>
      </c>
      <c r="H54" s="44">
        <v>1</v>
      </c>
      <c r="I54" s="58"/>
      <c r="J54" s="58"/>
    </row>
    <row r="55" s="36" customFormat="1" ht="22" customHeight="1" spans="1:10">
      <c r="A55" s="49"/>
      <c r="B55" s="44"/>
      <c r="C55" s="44"/>
      <c r="D55" s="49" t="s">
        <v>43</v>
      </c>
      <c r="E55" s="50" t="s">
        <v>44</v>
      </c>
      <c r="F55" s="47" t="s">
        <v>45</v>
      </c>
      <c r="G55" s="46" t="s">
        <v>46</v>
      </c>
      <c r="H55" s="44">
        <v>1</v>
      </c>
      <c r="I55" s="58"/>
      <c r="J55" s="58"/>
    </row>
    <row r="56" s="36" customFormat="1" ht="70" customHeight="1" spans="1:10">
      <c r="A56" s="49"/>
      <c r="B56" s="44"/>
      <c r="C56" s="44"/>
      <c r="D56" s="49"/>
      <c r="E56" s="50" t="s">
        <v>49</v>
      </c>
      <c r="F56" s="47" t="s">
        <v>100</v>
      </c>
      <c r="G56" s="46" t="s">
        <v>42</v>
      </c>
      <c r="H56" s="44">
        <v>2</v>
      </c>
      <c r="I56" s="58"/>
      <c r="J56" s="58"/>
    </row>
    <row r="57" s="36" customFormat="1" ht="52" customHeight="1" spans="1:10">
      <c r="A57" s="51"/>
      <c r="B57" s="44"/>
      <c r="C57" s="44"/>
      <c r="D57" s="51"/>
      <c r="E57" s="50" t="s">
        <v>50</v>
      </c>
      <c r="F57" s="47" t="s">
        <v>99</v>
      </c>
      <c r="G57" s="46" t="s">
        <v>42</v>
      </c>
      <c r="H57" s="44">
        <v>1</v>
      </c>
      <c r="I57" s="58"/>
      <c r="J57" s="58"/>
    </row>
    <row r="58" s="36" customFormat="1" ht="28" customHeight="1" spans="1:10">
      <c r="A58" s="48">
        <v>14</v>
      </c>
      <c r="B58" s="44" t="s">
        <v>101</v>
      </c>
      <c r="C58" s="46" t="s">
        <v>102</v>
      </c>
      <c r="D58" s="44" t="s">
        <v>43</v>
      </c>
      <c r="E58" s="46" t="s">
        <v>44</v>
      </c>
      <c r="F58" s="47" t="s">
        <v>45</v>
      </c>
      <c r="G58" s="46" t="s">
        <v>46</v>
      </c>
      <c r="H58" s="46">
        <v>1</v>
      </c>
      <c r="I58" s="64">
        <v>1375.6</v>
      </c>
      <c r="J58" s="64"/>
    </row>
    <row r="59" s="36" customFormat="1" ht="73" customHeight="1" spans="1:10">
      <c r="A59" s="56"/>
      <c r="B59" s="44"/>
      <c r="C59" s="46"/>
      <c r="D59" s="44"/>
      <c r="E59" s="44" t="s">
        <v>49</v>
      </c>
      <c r="F59" s="47" t="s">
        <v>103</v>
      </c>
      <c r="G59" s="46" t="s">
        <v>42</v>
      </c>
      <c r="H59" s="57">
        <v>2</v>
      </c>
      <c r="I59" s="64"/>
      <c r="J59" s="64"/>
    </row>
    <row r="60" s="36" customFormat="1" ht="83" customHeight="1" spans="1:10">
      <c r="A60" s="48">
        <v>15</v>
      </c>
      <c r="B60" s="48" t="s">
        <v>104</v>
      </c>
      <c r="C60" s="48" t="s">
        <v>105</v>
      </c>
      <c r="D60" s="44" t="s">
        <v>39</v>
      </c>
      <c r="E60" s="46" t="s">
        <v>40</v>
      </c>
      <c r="F60" s="47" t="s">
        <v>81</v>
      </c>
      <c r="G60" s="46" t="s">
        <v>42</v>
      </c>
      <c r="H60" s="44">
        <v>1</v>
      </c>
      <c r="I60" s="59">
        <v>6547</v>
      </c>
      <c r="J60" s="59"/>
    </row>
    <row r="61" s="36" customFormat="1" ht="27" customHeight="1" spans="1:10">
      <c r="A61" s="49"/>
      <c r="B61" s="49"/>
      <c r="C61" s="49"/>
      <c r="D61" s="44" t="s">
        <v>69</v>
      </c>
      <c r="E61" s="50" t="s">
        <v>44</v>
      </c>
      <c r="F61" s="55" t="s">
        <v>70</v>
      </c>
      <c r="G61" s="46" t="s">
        <v>46</v>
      </c>
      <c r="H61" s="44">
        <v>1</v>
      </c>
      <c r="I61" s="60"/>
      <c r="J61" s="60"/>
    </row>
    <row r="62" s="36" customFormat="1" ht="71" customHeight="1" spans="1:10">
      <c r="A62" s="49"/>
      <c r="B62" s="49"/>
      <c r="C62" s="49"/>
      <c r="D62" s="44"/>
      <c r="E62" s="50" t="s">
        <v>47</v>
      </c>
      <c r="F62" s="47" t="s">
        <v>106</v>
      </c>
      <c r="G62" s="46" t="s">
        <v>42</v>
      </c>
      <c r="H62" s="44">
        <v>2</v>
      </c>
      <c r="I62" s="60"/>
      <c r="J62" s="60"/>
    </row>
    <row r="63" s="36" customFormat="1" ht="63" customHeight="1" spans="1:10">
      <c r="A63" s="49"/>
      <c r="B63" s="49"/>
      <c r="C63" s="49"/>
      <c r="D63" s="44"/>
      <c r="E63" s="50" t="s">
        <v>72</v>
      </c>
      <c r="F63" s="47" t="s">
        <v>107</v>
      </c>
      <c r="G63" s="46" t="s">
        <v>42</v>
      </c>
      <c r="H63" s="44">
        <v>1</v>
      </c>
      <c r="I63" s="60"/>
      <c r="J63" s="60"/>
    </row>
    <row r="64" s="36" customFormat="1" ht="29" customHeight="1" spans="1:10">
      <c r="A64" s="49"/>
      <c r="B64" s="49"/>
      <c r="C64" s="49"/>
      <c r="D64" s="48" t="s">
        <v>43</v>
      </c>
      <c r="E64" s="50" t="s">
        <v>44</v>
      </c>
      <c r="F64" s="55" t="s">
        <v>45</v>
      </c>
      <c r="G64" s="46" t="s">
        <v>46</v>
      </c>
      <c r="H64" s="44">
        <v>1</v>
      </c>
      <c r="I64" s="60"/>
      <c r="J64" s="60"/>
    </row>
    <row r="65" s="36" customFormat="1" ht="73" customHeight="1" spans="1:10">
      <c r="A65" s="49"/>
      <c r="B65" s="49"/>
      <c r="C65" s="49"/>
      <c r="D65" s="49"/>
      <c r="E65" s="50" t="s">
        <v>49</v>
      </c>
      <c r="F65" s="47" t="s">
        <v>108</v>
      </c>
      <c r="G65" s="46" t="s">
        <v>42</v>
      </c>
      <c r="H65" s="44">
        <v>2</v>
      </c>
      <c r="I65" s="60"/>
      <c r="J65" s="60"/>
    </row>
    <row r="66" s="37" customFormat="1" ht="61" customHeight="1" spans="1:10">
      <c r="A66" s="51"/>
      <c r="B66" s="51"/>
      <c r="C66" s="51"/>
      <c r="D66" s="51"/>
      <c r="E66" s="50" t="s">
        <v>50</v>
      </c>
      <c r="F66" s="47" t="s">
        <v>107</v>
      </c>
      <c r="G66" s="46" t="s">
        <v>42</v>
      </c>
      <c r="H66" s="44">
        <v>1</v>
      </c>
      <c r="I66" s="61"/>
      <c r="J66" s="61"/>
    </row>
    <row r="67" s="38" customFormat="1" ht="94" customHeight="1" spans="1:10">
      <c r="A67" s="48">
        <v>16</v>
      </c>
      <c r="B67" s="46" t="s">
        <v>109</v>
      </c>
      <c r="C67" s="46" t="s">
        <v>110</v>
      </c>
      <c r="D67" s="44" t="s">
        <v>39</v>
      </c>
      <c r="E67" s="46" t="s">
        <v>40</v>
      </c>
      <c r="F67" s="47" t="s">
        <v>81</v>
      </c>
      <c r="G67" s="46" t="s">
        <v>42</v>
      </c>
      <c r="H67" s="44">
        <v>1</v>
      </c>
      <c r="I67" s="58">
        <v>6675.06</v>
      </c>
      <c r="J67" s="58"/>
    </row>
    <row r="68" s="38" customFormat="1" ht="27" customHeight="1" spans="1:10">
      <c r="A68" s="49"/>
      <c r="B68" s="46"/>
      <c r="C68" s="46"/>
      <c r="D68" s="48" t="s">
        <v>69</v>
      </c>
      <c r="E68" s="50" t="s">
        <v>44</v>
      </c>
      <c r="F68" s="47" t="s">
        <v>70</v>
      </c>
      <c r="G68" s="46" t="s">
        <v>46</v>
      </c>
      <c r="H68" s="44">
        <v>1</v>
      </c>
      <c r="I68" s="58"/>
      <c r="J68" s="58"/>
    </row>
    <row r="69" s="38" customFormat="1" ht="75" customHeight="1" spans="1:10">
      <c r="A69" s="49"/>
      <c r="B69" s="46"/>
      <c r="C69" s="46"/>
      <c r="D69" s="49"/>
      <c r="E69" s="50" t="s">
        <v>47</v>
      </c>
      <c r="F69" s="47" t="s">
        <v>111</v>
      </c>
      <c r="G69" s="46" t="s">
        <v>42</v>
      </c>
      <c r="H69" s="44">
        <v>2</v>
      </c>
      <c r="I69" s="58"/>
      <c r="J69" s="58"/>
    </row>
    <row r="70" s="38" customFormat="1" ht="68" customHeight="1" spans="1:10">
      <c r="A70" s="49"/>
      <c r="B70" s="46"/>
      <c r="C70" s="46"/>
      <c r="D70" s="51"/>
      <c r="E70" s="50" t="s">
        <v>72</v>
      </c>
      <c r="F70" s="47" t="s">
        <v>94</v>
      </c>
      <c r="G70" s="46" t="s">
        <v>42</v>
      </c>
      <c r="H70" s="44">
        <v>1</v>
      </c>
      <c r="I70" s="58"/>
      <c r="J70" s="58"/>
    </row>
    <row r="71" s="38" customFormat="1" ht="29" customHeight="1" spans="1:10">
      <c r="A71" s="49"/>
      <c r="B71" s="46"/>
      <c r="C71" s="46"/>
      <c r="D71" s="48" t="s">
        <v>43</v>
      </c>
      <c r="E71" s="50" t="s">
        <v>44</v>
      </c>
      <c r="F71" s="47" t="s">
        <v>45</v>
      </c>
      <c r="G71" s="46" t="s">
        <v>46</v>
      </c>
      <c r="H71" s="44">
        <v>1</v>
      </c>
      <c r="I71" s="58"/>
      <c r="J71" s="58"/>
    </row>
    <row r="72" s="38" customFormat="1" ht="63" customHeight="1" spans="1:10">
      <c r="A72" s="51"/>
      <c r="B72" s="46"/>
      <c r="C72" s="46"/>
      <c r="D72" s="51"/>
      <c r="E72" s="50" t="s">
        <v>49</v>
      </c>
      <c r="F72" s="47" t="s">
        <v>112</v>
      </c>
      <c r="G72" s="46" t="s">
        <v>42</v>
      </c>
      <c r="H72" s="44">
        <v>2</v>
      </c>
      <c r="I72" s="58"/>
      <c r="J72" s="58"/>
    </row>
    <row r="73" s="36" customFormat="1" ht="28" customHeight="1" spans="1:10">
      <c r="A73" s="48">
        <v>17</v>
      </c>
      <c r="B73" s="44" t="s">
        <v>113</v>
      </c>
      <c r="C73" s="44" t="s">
        <v>114</v>
      </c>
      <c r="D73" s="44" t="s">
        <v>43</v>
      </c>
      <c r="E73" s="46" t="s">
        <v>44</v>
      </c>
      <c r="F73" s="47" t="s">
        <v>45</v>
      </c>
      <c r="G73" s="46" t="s">
        <v>46</v>
      </c>
      <c r="H73" s="46">
        <v>1</v>
      </c>
      <c r="I73" s="58">
        <v>4011.61</v>
      </c>
      <c r="J73" s="58"/>
    </row>
    <row r="74" s="36" customFormat="1" ht="69" customHeight="1" spans="1:10">
      <c r="A74" s="51"/>
      <c r="B74" s="44"/>
      <c r="C74" s="44"/>
      <c r="D74" s="44"/>
      <c r="E74" s="46" t="s">
        <v>49</v>
      </c>
      <c r="F74" s="47" t="s">
        <v>115</v>
      </c>
      <c r="G74" s="46" t="s">
        <v>42</v>
      </c>
      <c r="H74" s="46">
        <v>2</v>
      </c>
      <c r="I74" s="58"/>
      <c r="J74" s="58"/>
    </row>
    <row r="75" s="38" customFormat="1" ht="25" customHeight="1" spans="1:10">
      <c r="A75" s="48">
        <v>18</v>
      </c>
      <c r="B75" s="52" t="s">
        <v>116</v>
      </c>
      <c r="C75" s="46" t="s">
        <v>117</v>
      </c>
      <c r="D75" s="46" t="s">
        <v>43</v>
      </c>
      <c r="E75" s="50" t="s">
        <v>44</v>
      </c>
      <c r="F75" s="47" t="s">
        <v>45</v>
      </c>
      <c r="G75" s="46" t="s">
        <v>46</v>
      </c>
      <c r="H75" s="44">
        <v>1</v>
      </c>
      <c r="I75" s="58">
        <v>952.24</v>
      </c>
      <c r="J75" s="58"/>
    </row>
    <row r="76" s="38" customFormat="1" ht="71" customHeight="1" spans="1:10">
      <c r="A76" s="49"/>
      <c r="B76" s="53"/>
      <c r="C76" s="46"/>
      <c r="D76" s="46"/>
      <c r="E76" s="50" t="s">
        <v>47</v>
      </c>
      <c r="F76" s="47" t="s">
        <v>87</v>
      </c>
      <c r="G76" s="46" t="s">
        <v>42</v>
      </c>
      <c r="H76" s="44">
        <v>2</v>
      </c>
      <c r="I76" s="58"/>
      <c r="J76" s="58"/>
    </row>
    <row r="77" s="38" customFormat="1" ht="74" customHeight="1" spans="1:10">
      <c r="A77" s="51"/>
      <c r="B77" s="54"/>
      <c r="C77" s="46"/>
      <c r="D77" s="46"/>
      <c r="E77" s="50" t="s">
        <v>49</v>
      </c>
      <c r="F77" s="47" t="s">
        <v>118</v>
      </c>
      <c r="G77" s="46" t="s">
        <v>42</v>
      </c>
      <c r="H77" s="44">
        <v>2</v>
      </c>
      <c r="I77" s="58"/>
      <c r="J77" s="58"/>
    </row>
    <row r="78" s="37" customFormat="1" ht="84" customHeight="1" spans="1:10">
      <c r="A78" s="48">
        <v>19</v>
      </c>
      <c r="B78" s="44" t="s">
        <v>24</v>
      </c>
      <c r="C78" s="44" t="s">
        <v>119</v>
      </c>
      <c r="D78" s="44" t="s">
        <v>39</v>
      </c>
      <c r="E78" s="46" t="s">
        <v>40</v>
      </c>
      <c r="F78" s="47" t="s">
        <v>120</v>
      </c>
      <c r="G78" s="46" t="s">
        <v>42</v>
      </c>
      <c r="H78" s="44">
        <v>1</v>
      </c>
      <c r="I78" s="58">
        <v>11879.4</v>
      </c>
      <c r="J78" s="58"/>
    </row>
    <row r="79" s="37" customFormat="1" ht="29" customHeight="1" spans="1:10">
      <c r="A79" s="49"/>
      <c r="B79" s="44"/>
      <c r="C79" s="44"/>
      <c r="D79" s="52" t="s">
        <v>69</v>
      </c>
      <c r="E79" s="46" t="s">
        <v>44</v>
      </c>
      <c r="F79" s="47" t="s">
        <v>70</v>
      </c>
      <c r="G79" s="46" t="s">
        <v>46</v>
      </c>
      <c r="H79" s="44">
        <v>1</v>
      </c>
      <c r="I79" s="58"/>
      <c r="J79" s="58"/>
    </row>
    <row r="80" s="37" customFormat="1" ht="69" customHeight="1" spans="1:10">
      <c r="A80" s="49"/>
      <c r="B80" s="44"/>
      <c r="C80" s="44"/>
      <c r="D80" s="53"/>
      <c r="E80" s="50" t="s">
        <v>47</v>
      </c>
      <c r="F80" s="47" t="s">
        <v>121</v>
      </c>
      <c r="G80" s="46" t="s">
        <v>42</v>
      </c>
      <c r="H80" s="44">
        <v>2</v>
      </c>
      <c r="I80" s="58"/>
      <c r="J80" s="58"/>
    </row>
    <row r="81" s="37" customFormat="1" ht="57" customHeight="1" spans="1:10">
      <c r="A81" s="49"/>
      <c r="B81" s="44"/>
      <c r="C81" s="44"/>
      <c r="D81" s="54"/>
      <c r="E81" s="50" t="s">
        <v>72</v>
      </c>
      <c r="F81" s="47" t="s">
        <v>122</v>
      </c>
      <c r="G81" s="46" t="s">
        <v>42</v>
      </c>
      <c r="H81" s="44">
        <v>1</v>
      </c>
      <c r="I81" s="58"/>
      <c r="J81" s="58"/>
    </row>
    <row r="82" s="37" customFormat="1" ht="29" customHeight="1" spans="1:10">
      <c r="A82" s="49"/>
      <c r="B82" s="44"/>
      <c r="C82" s="44"/>
      <c r="D82" s="44" t="s">
        <v>43</v>
      </c>
      <c r="E82" s="46" t="s">
        <v>44</v>
      </c>
      <c r="F82" s="47" t="s">
        <v>45</v>
      </c>
      <c r="G82" s="46" t="s">
        <v>46</v>
      </c>
      <c r="H82" s="44">
        <v>1</v>
      </c>
      <c r="I82" s="58"/>
      <c r="J82" s="58"/>
    </row>
    <row r="83" s="37" customFormat="1" ht="71" customHeight="1" spans="1:10">
      <c r="A83" s="49"/>
      <c r="B83" s="44"/>
      <c r="C83" s="44"/>
      <c r="D83" s="44"/>
      <c r="E83" s="50" t="s">
        <v>49</v>
      </c>
      <c r="F83" s="47" t="s">
        <v>123</v>
      </c>
      <c r="G83" s="46" t="s">
        <v>42</v>
      </c>
      <c r="H83" s="44">
        <v>2</v>
      </c>
      <c r="I83" s="58"/>
      <c r="J83" s="58"/>
    </row>
    <row r="84" s="37" customFormat="1" ht="59" customHeight="1" spans="1:10">
      <c r="A84" s="51"/>
      <c r="B84" s="44"/>
      <c r="C84" s="44"/>
      <c r="D84" s="44"/>
      <c r="E84" s="50" t="s">
        <v>50</v>
      </c>
      <c r="F84" s="47" t="s">
        <v>122</v>
      </c>
      <c r="G84" s="46" t="s">
        <v>42</v>
      </c>
      <c r="H84" s="44">
        <v>1</v>
      </c>
      <c r="I84" s="58"/>
      <c r="J84" s="58"/>
    </row>
    <row r="85" s="37" customFormat="1" ht="29" customHeight="1" spans="1:10">
      <c r="A85" s="52">
        <v>20</v>
      </c>
      <c r="B85" s="52" t="s">
        <v>25</v>
      </c>
      <c r="C85" s="46" t="s">
        <v>124</v>
      </c>
      <c r="D85" s="46" t="s">
        <v>43</v>
      </c>
      <c r="E85" s="50" t="s">
        <v>44</v>
      </c>
      <c r="F85" s="47" t="s">
        <v>45</v>
      </c>
      <c r="G85" s="46" t="s">
        <v>46</v>
      </c>
      <c r="H85" s="44">
        <v>1</v>
      </c>
      <c r="I85" s="58">
        <v>7445</v>
      </c>
      <c r="J85" s="59"/>
    </row>
    <row r="86" s="37" customFormat="1" ht="69" customHeight="1" spans="1:10">
      <c r="A86" s="53"/>
      <c r="B86" s="53"/>
      <c r="C86" s="46"/>
      <c r="D86" s="46"/>
      <c r="E86" s="50" t="s">
        <v>47</v>
      </c>
      <c r="F86" s="47" t="s">
        <v>87</v>
      </c>
      <c r="G86" s="46" t="s">
        <v>42</v>
      </c>
      <c r="H86" s="44">
        <v>2</v>
      </c>
      <c r="I86" s="58"/>
      <c r="J86" s="60"/>
    </row>
    <row r="87" s="37" customFormat="1" ht="69" customHeight="1" spans="1:10">
      <c r="A87" s="54"/>
      <c r="B87" s="54"/>
      <c r="C87" s="46"/>
      <c r="D87" s="46"/>
      <c r="E87" s="50" t="s">
        <v>49</v>
      </c>
      <c r="F87" s="47" t="s">
        <v>118</v>
      </c>
      <c r="G87" s="46" t="s">
        <v>42</v>
      </c>
      <c r="H87" s="44">
        <v>2</v>
      </c>
      <c r="I87" s="58"/>
      <c r="J87" s="61"/>
    </row>
    <row r="88" s="37" customFormat="1" ht="24" customHeight="1" spans="1:10">
      <c r="A88" s="66" t="s">
        <v>28</v>
      </c>
      <c r="B88" s="67"/>
      <c r="C88" s="67"/>
      <c r="D88" s="67"/>
      <c r="E88" s="67"/>
      <c r="F88" s="67"/>
      <c r="G88" s="67"/>
      <c r="H88" s="68"/>
      <c r="I88" s="58">
        <f>SUM(I4:I87)</f>
        <v>82360.68</v>
      </c>
      <c r="J88" s="58">
        <f>SUM(J4:J87)</f>
        <v>0</v>
      </c>
    </row>
    <row r="89" ht="55" customHeight="1" spans="1:10">
      <c r="A89" s="69" t="s">
        <v>125</v>
      </c>
      <c r="B89" s="69"/>
      <c r="C89" s="70"/>
      <c r="D89" s="69"/>
      <c r="E89" s="69"/>
      <c r="F89" s="69"/>
      <c r="G89" s="69"/>
      <c r="H89" s="69"/>
      <c r="I89" s="69"/>
      <c r="J89" s="69"/>
    </row>
  </sheetData>
  <mergeCells count="132">
    <mergeCell ref="A1:J1"/>
    <mergeCell ref="A2:J2"/>
    <mergeCell ref="A88:H88"/>
    <mergeCell ref="A89:J89"/>
    <mergeCell ref="A4:A8"/>
    <mergeCell ref="A9:A10"/>
    <mergeCell ref="A11:A12"/>
    <mergeCell ref="A13:A15"/>
    <mergeCell ref="A16:A18"/>
    <mergeCell ref="A19:A25"/>
    <mergeCell ref="A26:A27"/>
    <mergeCell ref="A28:A30"/>
    <mergeCell ref="A31:A35"/>
    <mergeCell ref="A36:A37"/>
    <mergeCell ref="A38:A44"/>
    <mergeCell ref="A45:A50"/>
    <mergeCell ref="A51:A57"/>
    <mergeCell ref="A58:A59"/>
    <mergeCell ref="A60:A66"/>
    <mergeCell ref="A67:A72"/>
    <mergeCell ref="A73:A74"/>
    <mergeCell ref="A75:A77"/>
    <mergeCell ref="A78:A84"/>
    <mergeCell ref="A85:A87"/>
    <mergeCell ref="B4:B8"/>
    <mergeCell ref="B9:B10"/>
    <mergeCell ref="B11:B12"/>
    <mergeCell ref="B13:B15"/>
    <mergeCell ref="B16:B18"/>
    <mergeCell ref="B19:B25"/>
    <mergeCell ref="B26:B27"/>
    <mergeCell ref="B28:B30"/>
    <mergeCell ref="B31:B35"/>
    <mergeCell ref="B36:B37"/>
    <mergeCell ref="B38:B44"/>
    <mergeCell ref="B45:B50"/>
    <mergeCell ref="B51:B57"/>
    <mergeCell ref="B58:B59"/>
    <mergeCell ref="B60:B66"/>
    <mergeCell ref="B67:B72"/>
    <mergeCell ref="B73:B74"/>
    <mergeCell ref="B75:B77"/>
    <mergeCell ref="B78:B84"/>
    <mergeCell ref="B85:B87"/>
    <mergeCell ref="C4:C8"/>
    <mergeCell ref="C9:C10"/>
    <mergeCell ref="C11:C12"/>
    <mergeCell ref="C13:C15"/>
    <mergeCell ref="C16:C18"/>
    <mergeCell ref="C19:C25"/>
    <mergeCell ref="C26:C27"/>
    <mergeCell ref="C28:C30"/>
    <mergeCell ref="C31:C35"/>
    <mergeCell ref="C36:C37"/>
    <mergeCell ref="C38:C44"/>
    <mergeCell ref="C45:C50"/>
    <mergeCell ref="C51:C57"/>
    <mergeCell ref="C58:C59"/>
    <mergeCell ref="C60:C66"/>
    <mergeCell ref="C67:C72"/>
    <mergeCell ref="C73:C74"/>
    <mergeCell ref="C75:C77"/>
    <mergeCell ref="C78:C84"/>
    <mergeCell ref="C85:C87"/>
    <mergeCell ref="D5:D8"/>
    <mergeCell ref="D9:D10"/>
    <mergeCell ref="D11:D12"/>
    <mergeCell ref="D13:D15"/>
    <mergeCell ref="D16:D18"/>
    <mergeCell ref="D20:D22"/>
    <mergeCell ref="D23:D25"/>
    <mergeCell ref="D26:D27"/>
    <mergeCell ref="D29:D30"/>
    <mergeCell ref="D32:D33"/>
    <mergeCell ref="D34:D35"/>
    <mergeCell ref="D36:D37"/>
    <mergeCell ref="D39:D41"/>
    <mergeCell ref="D42:D44"/>
    <mergeCell ref="D46:D48"/>
    <mergeCell ref="D49:D50"/>
    <mergeCell ref="D52:D54"/>
    <mergeCell ref="D55:D57"/>
    <mergeCell ref="D58:D59"/>
    <mergeCell ref="D61:D63"/>
    <mergeCell ref="D64:D66"/>
    <mergeCell ref="D68:D70"/>
    <mergeCell ref="D71:D72"/>
    <mergeCell ref="D73:D74"/>
    <mergeCell ref="D75:D77"/>
    <mergeCell ref="D79:D81"/>
    <mergeCell ref="D82:D84"/>
    <mergeCell ref="D85:D87"/>
    <mergeCell ref="I4:I8"/>
    <mergeCell ref="I9:I10"/>
    <mergeCell ref="I11:I12"/>
    <mergeCell ref="I13:I15"/>
    <mergeCell ref="I16:I18"/>
    <mergeCell ref="I19:I25"/>
    <mergeCell ref="I26:I27"/>
    <mergeCell ref="I28:I30"/>
    <mergeCell ref="I31:I35"/>
    <mergeCell ref="I36:I37"/>
    <mergeCell ref="I38:I44"/>
    <mergeCell ref="I45:I50"/>
    <mergeCell ref="I51:I57"/>
    <mergeCell ref="I58:I59"/>
    <mergeCell ref="I60:I66"/>
    <mergeCell ref="I67:I72"/>
    <mergeCell ref="I73:I74"/>
    <mergeCell ref="I75:I77"/>
    <mergeCell ref="I78:I84"/>
    <mergeCell ref="I85:I87"/>
    <mergeCell ref="J4:J8"/>
    <mergeCell ref="J9:J10"/>
    <mergeCell ref="J11:J12"/>
    <mergeCell ref="J13:J15"/>
    <mergeCell ref="J16:J18"/>
    <mergeCell ref="J19:J25"/>
    <mergeCell ref="J26:J27"/>
    <mergeCell ref="J28:J30"/>
    <mergeCell ref="J31:J35"/>
    <mergeCell ref="J36:J37"/>
    <mergeCell ref="J38:J44"/>
    <mergeCell ref="J45:J50"/>
    <mergeCell ref="J51:J57"/>
    <mergeCell ref="J58:J59"/>
    <mergeCell ref="J60:J66"/>
    <mergeCell ref="J67:J72"/>
    <mergeCell ref="J73:J74"/>
    <mergeCell ref="J75:J77"/>
    <mergeCell ref="J78:J84"/>
    <mergeCell ref="J85:J87"/>
  </mergeCells>
  <printOptions horizontalCentered="1"/>
  <pageMargins left="0.393055555555556" right="0.393055555555556" top="0.66875" bottom="0.432638888888889" header="0.156944444444444" footer="0.196527777777778"/>
  <pageSetup paperSize="9" orientation="portrait" horizontalDpi="600" verticalDpi="600"/>
  <headerFooter alignWithMargins="0" scaleWithDoc="0">
    <oddFooter>&amp;C第 &amp;P 页，共 &amp;N 页</oddFooter>
  </headerFooter>
  <rowBreaks count="10" manualBreakCount="10">
    <brk id="15" max="9" man="1"/>
    <brk id="18" max="9" man="1"/>
    <brk id="30" max="9" man="1"/>
    <brk id="44" max="9" man="1"/>
    <brk id="57" max="9" man="1"/>
    <brk id="72" max="9" man="1"/>
    <brk id="89" max="16383" man="1"/>
    <brk id="89" max="16383" man="1"/>
    <brk id="89" max="16383" man="1"/>
    <brk id="89"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0"/>
  <sheetViews>
    <sheetView zoomScale="70" zoomScaleNormal="70" workbookViewId="0">
      <selection activeCell="C8" sqref="C8:C10"/>
    </sheetView>
  </sheetViews>
  <sheetFormatPr defaultColWidth="8.75" defaultRowHeight="14.25"/>
  <cols>
    <col min="1" max="1" width="5.75"/>
    <col min="2" max="2" width="13.125"/>
    <col min="3" max="3" width="18" customWidth="1"/>
    <col min="4" max="4" width="15.875" customWidth="1"/>
    <col min="5" max="6" width="13.625" customWidth="1"/>
    <col min="7" max="7" width="7.125" customWidth="1"/>
    <col min="8" max="8" width="7.25" customWidth="1"/>
    <col min="9" max="9" width="8.125" customWidth="1"/>
    <col min="10" max="10" width="12.75" customWidth="1"/>
    <col min="11" max="11" width="16.25" customWidth="1"/>
    <col min="12" max="12" width="15.875" customWidth="1"/>
    <col min="13" max="13" width="17.125" customWidth="1"/>
    <col min="14" max="14" width="10.75" customWidth="1"/>
  </cols>
  <sheetData>
    <row r="1" s="20" customFormat="1" ht="31.9" customHeight="1" spans="1:14">
      <c r="A1" s="3" t="s">
        <v>15</v>
      </c>
      <c r="B1" s="4" t="s">
        <v>126</v>
      </c>
      <c r="C1" s="4" t="s">
        <v>16</v>
      </c>
      <c r="D1" s="4" t="s">
        <v>127</v>
      </c>
      <c r="E1" s="4" t="s">
        <v>128</v>
      </c>
      <c r="F1" s="4" t="s">
        <v>129</v>
      </c>
      <c r="G1" s="4" t="s">
        <v>18</v>
      </c>
      <c r="H1" s="4" t="s">
        <v>130</v>
      </c>
      <c r="I1" s="4"/>
      <c r="J1" s="4"/>
      <c r="K1" s="4"/>
      <c r="L1" s="4"/>
      <c r="M1" s="4"/>
      <c r="N1" s="13" t="s">
        <v>21</v>
      </c>
    </row>
    <row r="2" s="20" customFormat="1" ht="33" customHeight="1" spans="1:14">
      <c r="A2" s="5"/>
      <c r="B2" s="6"/>
      <c r="C2" s="6"/>
      <c r="D2" s="6"/>
      <c r="E2" s="6"/>
      <c r="F2" s="6"/>
      <c r="G2" s="6"/>
      <c r="H2" s="6" t="s">
        <v>131</v>
      </c>
      <c r="I2" s="6" t="s">
        <v>132</v>
      </c>
      <c r="J2" s="6" t="s">
        <v>133</v>
      </c>
      <c r="K2" s="6" t="s">
        <v>134</v>
      </c>
      <c r="L2" s="6" t="s">
        <v>135</v>
      </c>
      <c r="M2" s="6" t="s">
        <v>136</v>
      </c>
      <c r="N2" s="14"/>
    </row>
    <row r="3" s="1" customFormat="1" ht="40.5" customHeight="1" spans="1:14">
      <c r="A3" s="23">
        <v>1</v>
      </c>
      <c r="B3" s="8" t="s">
        <v>137</v>
      </c>
      <c r="C3" s="9" t="s">
        <v>138</v>
      </c>
      <c r="D3" s="9" t="s">
        <v>119</v>
      </c>
      <c r="E3" s="9" t="s">
        <v>139</v>
      </c>
      <c r="F3" s="24" t="s">
        <v>140</v>
      </c>
      <c r="G3" s="9">
        <v>1</v>
      </c>
      <c r="H3" s="9" t="s">
        <v>141</v>
      </c>
      <c r="I3" s="9" t="s">
        <v>142</v>
      </c>
      <c r="J3" s="27"/>
      <c r="K3" s="8">
        <v>2012.8</v>
      </c>
      <c r="L3" s="8" t="s">
        <v>143</v>
      </c>
      <c r="M3" s="8" t="s">
        <v>144</v>
      </c>
      <c r="N3" s="33"/>
    </row>
    <row r="4" s="1" customFormat="1" ht="29.25" customHeight="1" spans="1:14">
      <c r="A4" s="25"/>
      <c r="B4" s="8"/>
      <c r="C4" s="9"/>
      <c r="D4" s="9"/>
      <c r="E4" s="9"/>
      <c r="F4" s="24" t="s">
        <v>47</v>
      </c>
      <c r="G4" s="9">
        <v>2</v>
      </c>
      <c r="H4" s="9"/>
      <c r="I4" s="9"/>
      <c r="J4" s="28"/>
      <c r="K4" s="8">
        <v>2011.3</v>
      </c>
      <c r="L4" s="8" t="s">
        <v>145</v>
      </c>
      <c r="M4" s="8" t="s">
        <v>146</v>
      </c>
      <c r="N4" s="33"/>
    </row>
    <row r="5" s="1" customFormat="1" ht="27.75" customHeight="1" spans="1:14">
      <c r="A5" s="25"/>
      <c r="B5" s="8"/>
      <c r="C5" s="9"/>
      <c r="D5" s="9"/>
      <c r="E5" s="9"/>
      <c r="F5" s="24" t="s">
        <v>49</v>
      </c>
      <c r="G5" s="9">
        <v>2</v>
      </c>
      <c r="H5" s="9"/>
      <c r="I5" s="9"/>
      <c r="J5" s="28"/>
      <c r="K5" s="8">
        <v>2011.3</v>
      </c>
      <c r="L5" s="8" t="s">
        <v>145</v>
      </c>
      <c r="M5" s="8" t="s">
        <v>147</v>
      </c>
      <c r="N5" s="33"/>
    </row>
    <row r="6" s="1" customFormat="1" ht="27.75" customHeight="1" spans="1:14">
      <c r="A6" s="25"/>
      <c r="B6" s="8"/>
      <c r="C6" s="9"/>
      <c r="D6" s="9"/>
      <c r="E6" s="9"/>
      <c r="F6" s="24" t="s">
        <v>72</v>
      </c>
      <c r="G6" s="9">
        <v>1</v>
      </c>
      <c r="H6" s="9"/>
      <c r="I6" s="9"/>
      <c r="J6" s="28"/>
      <c r="K6" s="8">
        <v>2011.2</v>
      </c>
      <c r="L6" s="8" t="s">
        <v>145</v>
      </c>
      <c r="M6" s="8" t="s">
        <v>148</v>
      </c>
      <c r="N6" s="33"/>
    </row>
    <row r="7" s="1" customFormat="1" ht="27.75" customHeight="1" spans="1:14">
      <c r="A7" s="26"/>
      <c r="B7" s="8"/>
      <c r="C7" s="9"/>
      <c r="D7" s="9"/>
      <c r="E7" s="9"/>
      <c r="F7" s="24" t="s">
        <v>50</v>
      </c>
      <c r="G7" s="9">
        <v>1</v>
      </c>
      <c r="H7" s="9"/>
      <c r="I7" s="9"/>
      <c r="J7" s="29"/>
      <c r="K7" s="8">
        <v>2011.2</v>
      </c>
      <c r="L7" s="8" t="s">
        <v>145</v>
      </c>
      <c r="M7" s="8" t="s">
        <v>148</v>
      </c>
      <c r="N7" s="33"/>
    </row>
    <row r="8" s="21" customFormat="1" ht="33" customHeight="1" spans="1:14">
      <c r="A8" s="23">
        <v>2</v>
      </c>
      <c r="B8" s="8" t="s">
        <v>137</v>
      </c>
      <c r="C8" s="9" t="s">
        <v>149</v>
      </c>
      <c r="D8" s="9" t="s">
        <v>150</v>
      </c>
      <c r="E8" s="9" t="s">
        <v>139</v>
      </c>
      <c r="F8" s="9" t="s">
        <v>151</v>
      </c>
      <c r="G8" s="9">
        <v>2</v>
      </c>
      <c r="H8" s="27" t="s">
        <v>141</v>
      </c>
      <c r="I8" s="27" t="s">
        <v>142</v>
      </c>
      <c r="J8" s="27"/>
      <c r="K8" s="9"/>
      <c r="L8" s="9"/>
      <c r="M8" s="9"/>
      <c r="N8" s="33"/>
    </row>
    <row r="9" s="21" customFormat="1" ht="33" customHeight="1" spans="1:14">
      <c r="A9" s="25"/>
      <c r="B9" s="8"/>
      <c r="C9" s="9"/>
      <c r="D9" s="9"/>
      <c r="E9" s="9"/>
      <c r="F9" s="9" t="s">
        <v>152</v>
      </c>
      <c r="G9" s="9">
        <v>2</v>
      </c>
      <c r="H9" s="28"/>
      <c r="I9" s="28"/>
      <c r="J9" s="28"/>
      <c r="K9" s="9"/>
      <c r="L9" s="9"/>
      <c r="M9" s="9"/>
      <c r="N9" s="33"/>
    </row>
    <row r="10" s="22" customFormat="1" ht="38.25" customHeight="1" spans="1:14">
      <c r="A10" s="26"/>
      <c r="B10" s="8"/>
      <c r="C10" s="9"/>
      <c r="D10" s="9"/>
      <c r="E10" s="9"/>
      <c r="F10" s="9" t="s">
        <v>153</v>
      </c>
      <c r="G10" s="9">
        <v>2</v>
      </c>
      <c r="H10" s="29"/>
      <c r="I10" s="29"/>
      <c r="J10" s="29"/>
      <c r="K10" s="9"/>
      <c r="L10" s="9"/>
      <c r="M10" s="9"/>
      <c r="N10" s="33"/>
    </row>
    <row r="11" s="1" customFormat="1" ht="40.5" customHeight="1" spans="1:14">
      <c r="A11" s="23">
        <v>3</v>
      </c>
      <c r="B11" s="9" t="s">
        <v>154</v>
      </c>
      <c r="C11" s="8" t="s">
        <v>155</v>
      </c>
      <c r="D11" s="8" t="s">
        <v>156</v>
      </c>
      <c r="E11" s="9" t="s">
        <v>139</v>
      </c>
      <c r="F11" s="24" t="s">
        <v>140</v>
      </c>
      <c r="G11" s="8">
        <v>1</v>
      </c>
      <c r="H11" s="30" t="s">
        <v>141</v>
      </c>
      <c r="I11" s="30" t="s">
        <v>142</v>
      </c>
      <c r="J11" s="30"/>
      <c r="K11" s="8">
        <v>2012.8</v>
      </c>
      <c r="L11" s="8" t="s">
        <v>157</v>
      </c>
      <c r="M11" s="8" t="s">
        <v>158</v>
      </c>
      <c r="N11" s="34"/>
    </row>
    <row r="12" s="1" customFormat="1" ht="32.45" customHeight="1" spans="1:14">
      <c r="A12" s="25"/>
      <c r="B12" s="9"/>
      <c r="C12" s="8"/>
      <c r="D12" s="8"/>
      <c r="E12" s="9"/>
      <c r="F12" s="24" t="s">
        <v>47</v>
      </c>
      <c r="G12" s="8">
        <v>1</v>
      </c>
      <c r="H12" s="31"/>
      <c r="I12" s="31"/>
      <c r="J12" s="31"/>
      <c r="K12" s="8">
        <v>2010.2</v>
      </c>
      <c r="L12" s="8" t="s">
        <v>145</v>
      </c>
      <c r="M12" s="8" t="s">
        <v>159</v>
      </c>
      <c r="N12" s="34"/>
    </row>
    <row r="13" s="1" customFormat="1" ht="47.45" customHeight="1" spans="1:14">
      <c r="A13" s="25"/>
      <c r="B13" s="9"/>
      <c r="C13" s="8"/>
      <c r="D13" s="8"/>
      <c r="E13" s="9"/>
      <c r="F13" s="24" t="s">
        <v>49</v>
      </c>
      <c r="G13" s="8">
        <v>1</v>
      </c>
      <c r="H13" s="31"/>
      <c r="I13" s="31"/>
      <c r="J13" s="31"/>
      <c r="K13" s="8">
        <v>2010.2</v>
      </c>
      <c r="L13" s="8" t="s">
        <v>145</v>
      </c>
      <c r="M13" s="8" t="s">
        <v>159</v>
      </c>
      <c r="N13" s="34"/>
    </row>
    <row r="14" s="1" customFormat="1" ht="47.45" customHeight="1" spans="1:14">
      <c r="A14" s="25"/>
      <c r="B14" s="9"/>
      <c r="C14" s="8"/>
      <c r="D14" s="8"/>
      <c r="E14" s="9"/>
      <c r="F14" s="24" t="s">
        <v>160</v>
      </c>
      <c r="G14" s="8">
        <v>1</v>
      </c>
      <c r="H14" s="31"/>
      <c r="I14" s="31"/>
      <c r="J14" s="31"/>
      <c r="K14" s="8">
        <v>2010.2</v>
      </c>
      <c r="L14" s="8" t="s">
        <v>145</v>
      </c>
      <c r="M14" s="8" t="s">
        <v>159</v>
      </c>
      <c r="N14" s="34"/>
    </row>
    <row r="15" s="1" customFormat="1" ht="35.45" customHeight="1" spans="1:14">
      <c r="A15" s="26"/>
      <c r="B15" s="9"/>
      <c r="C15" s="8"/>
      <c r="D15" s="8"/>
      <c r="E15" s="9"/>
      <c r="F15" s="24" t="s">
        <v>72</v>
      </c>
      <c r="G15" s="8">
        <v>1</v>
      </c>
      <c r="H15" s="32"/>
      <c r="I15" s="32"/>
      <c r="J15" s="32"/>
      <c r="K15" s="8">
        <v>2010.2</v>
      </c>
      <c r="L15" s="8" t="s">
        <v>145</v>
      </c>
      <c r="M15" s="8" t="s">
        <v>161</v>
      </c>
      <c r="N15" s="34"/>
    </row>
    <row r="16" s="1" customFormat="1" ht="43.15" customHeight="1" spans="1:14">
      <c r="A16" s="23">
        <v>4</v>
      </c>
      <c r="B16" s="8" t="s">
        <v>154</v>
      </c>
      <c r="C16" s="9" t="s">
        <v>96</v>
      </c>
      <c r="D16" s="9" t="s">
        <v>97</v>
      </c>
      <c r="E16" s="9" t="s">
        <v>139</v>
      </c>
      <c r="F16" s="24" t="s">
        <v>140</v>
      </c>
      <c r="G16" s="9">
        <v>1</v>
      </c>
      <c r="H16" s="27" t="s">
        <v>141</v>
      </c>
      <c r="I16" s="27" t="s">
        <v>142</v>
      </c>
      <c r="J16" s="27"/>
      <c r="K16" s="8">
        <v>2012.8</v>
      </c>
      <c r="L16" s="9" t="s">
        <v>162</v>
      </c>
      <c r="M16" s="8" t="s">
        <v>163</v>
      </c>
      <c r="N16" s="33"/>
    </row>
    <row r="17" s="1" customFormat="1" ht="38.25" customHeight="1" spans="1:14">
      <c r="A17" s="25"/>
      <c r="B17" s="8"/>
      <c r="C17" s="9"/>
      <c r="D17" s="9"/>
      <c r="E17" s="9"/>
      <c r="F17" s="24" t="s">
        <v>47</v>
      </c>
      <c r="G17" s="9">
        <v>2</v>
      </c>
      <c r="H17" s="28"/>
      <c r="I17" s="28"/>
      <c r="J17" s="28"/>
      <c r="K17" s="8">
        <v>2010.2</v>
      </c>
      <c r="L17" s="9" t="s">
        <v>164</v>
      </c>
      <c r="M17" s="8" t="s">
        <v>165</v>
      </c>
      <c r="N17" s="33"/>
    </row>
    <row r="18" s="1" customFormat="1" ht="41.45" customHeight="1" spans="1:14">
      <c r="A18" s="25"/>
      <c r="B18" s="8"/>
      <c r="C18" s="9"/>
      <c r="D18" s="9"/>
      <c r="E18" s="9"/>
      <c r="F18" s="24" t="s">
        <v>49</v>
      </c>
      <c r="G18" s="9">
        <v>2</v>
      </c>
      <c r="H18" s="28"/>
      <c r="I18" s="28"/>
      <c r="J18" s="28"/>
      <c r="K18" s="8">
        <v>2010.1</v>
      </c>
      <c r="L18" s="9" t="s">
        <v>145</v>
      </c>
      <c r="M18" s="8" t="s">
        <v>166</v>
      </c>
      <c r="N18" s="33"/>
    </row>
    <row r="19" s="1" customFormat="1" ht="48" customHeight="1" spans="1:14">
      <c r="A19" s="25"/>
      <c r="B19" s="8"/>
      <c r="C19" s="9"/>
      <c r="D19" s="9"/>
      <c r="E19" s="9"/>
      <c r="F19" s="24" t="s">
        <v>160</v>
      </c>
      <c r="G19" s="9">
        <v>2</v>
      </c>
      <c r="H19" s="28"/>
      <c r="I19" s="28"/>
      <c r="J19" s="28"/>
      <c r="K19" s="8">
        <v>2010.1</v>
      </c>
      <c r="L19" s="9" t="s">
        <v>164</v>
      </c>
      <c r="M19" s="8" t="s">
        <v>159</v>
      </c>
      <c r="N19" s="33"/>
    </row>
    <row r="20" s="1" customFormat="1" ht="48" customHeight="1" spans="1:14">
      <c r="A20" s="26"/>
      <c r="B20" s="8"/>
      <c r="C20" s="9"/>
      <c r="D20" s="9"/>
      <c r="E20" s="9"/>
      <c r="F20" s="24" t="s">
        <v>72</v>
      </c>
      <c r="G20" s="9">
        <v>1</v>
      </c>
      <c r="H20" s="29"/>
      <c r="I20" s="29"/>
      <c r="J20" s="29"/>
      <c r="K20" s="8">
        <v>2008.7</v>
      </c>
      <c r="L20" s="9" t="s">
        <v>167</v>
      </c>
      <c r="M20" s="8" t="s">
        <v>168</v>
      </c>
      <c r="N20" s="33"/>
    </row>
    <row r="21" s="1" customFormat="1" ht="51.6" customHeight="1" spans="1:14">
      <c r="A21" s="23">
        <v>5</v>
      </c>
      <c r="B21" s="30" t="s">
        <v>169</v>
      </c>
      <c r="C21" s="8" t="s">
        <v>170</v>
      </c>
      <c r="D21" s="8" t="s">
        <v>171</v>
      </c>
      <c r="E21" s="9" t="s">
        <v>139</v>
      </c>
      <c r="F21" s="24" t="s">
        <v>140</v>
      </c>
      <c r="G21" s="8">
        <v>1</v>
      </c>
      <c r="H21" s="9" t="s">
        <v>141</v>
      </c>
      <c r="I21" s="8" t="s">
        <v>142</v>
      </c>
      <c r="J21" s="30"/>
      <c r="K21" s="8" t="s">
        <v>172</v>
      </c>
      <c r="L21" s="8" t="s">
        <v>143</v>
      </c>
      <c r="M21" s="8" t="s">
        <v>144</v>
      </c>
      <c r="N21" s="34"/>
    </row>
    <row r="22" s="1" customFormat="1" ht="37.15" customHeight="1" spans="1:14">
      <c r="A22" s="25"/>
      <c r="B22" s="31"/>
      <c r="C22" s="8"/>
      <c r="D22" s="8"/>
      <c r="E22" s="9"/>
      <c r="F22" s="24" t="s">
        <v>47</v>
      </c>
      <c r="G22" s="8">
        <v>2</v>
      </c>
      <c r="H22" s="9"/>
      <c r="I22" s="8"/>
      <c r="J22" s="31"/>
      <c r="K22" s="8"/>
      <c r="L22" s="8" t="s">
        <v>145</v>
      </c>
      <c r="M22" s="8" t="s">
        <v>159</v>
      </c>
      <c r="N22" s="34"/>
    </row>
    <row r="23" s="1" customFormat="1" ht="33" customHeight="1" spans="1:14">
      <c r="A23" s="25"/>
      <c r="B23" s="31"/>
      <c r="C23" s="8"/>
      <c r="D23" s="8"/>
      <c r="E23" s="9"/>
      <c r="F23" s="24" t="s">
        <v>49</v>
      </c>
      <c r="G23" s="8">
        <v>2</v>
      </c>
      <c r="H23" s="9"/>
      <c r="I23" s="8"/>
      <c r="J23" s="31"/>
      <c r="K23" s="8"/>
      <c r="L23" s="8" t="s">
        <v>145</v>
      </c>
      <c r="M23" s="8" t="s">
        <v>159</v>
      </c>
      <c r="N23" s="34"/>
    </row>
    <row r="24" s="1" customFormat="1" ht="37.9" customHeight="1" spans="1:14">
      <c r="A24" s="25"/>
      <c r="B24" s="31"/>
      <c r="C24" s="8"/>
      <c r="D24" s="8"/>
      <c r="E24" s="9"/>
      <c r="F24" s="24" t="s">
        <v>160</v>
      </c>
      <c r="G24" s="8">
        <v>2</v>
      </c>
      <c r="H24" s="9"/>
      <c r="I24" s="8"/>
      <c r="J24" s="31"/>
      <c r="K24" s="8"/>
      <c r="L24" s="8" t="s">
        <v>145</v>
      </c>
      <c r="M24" s="8" t="s">
        <v>159</v>
      </c>
      <c r="N24" s="34"/>
    </row>
    <row r="25" s="1" customFormat="1" ht="35.45" customHeight="1" spans="1:14">
      <c r="A25" s="25"/>
      <c r="B25" s="31"/>
      <c r="C25" s="8"/>
      <c r="D25" s="8"/>
      <c r="E25" s="9"/>
      <c r="F25" s="24" t="s">
        <v>72</v>
      </c>
      <c r="G25" s="8">
        <v>1</v>
      </c>
      <c r="H25" s="9"/>
      <c r="I25" s="8"/>
      <c r="J25" s="31"/>
      <c r="K25" s="8"/>
      <c r="L25" s="8" t="s">
        <v>145</v>
      </c>
      <c r="M25" s="8" t="s">
        <v>161</v>
      </c>
      <c r="N25" s="34"/>
    </row>
    <row r="26" s="1" customFormat="1" ht="31.9" customHeight="1" spans="1:14">
      <c r="A26" s="26"/>
      <c r="B26" s="32"/>
      <c r="C26" s="8"/>
      <c r="D26" s="8"/>
      <c r="E26" s="9"/>
      <c r="F26" s="24" t="s">
        <v>50</v>
      </c>
      <c r="G26" s="8">
        <v>1</v>
      </c>
      <c r="H26" s="9"/>
      <c r="I26" s="8"/>
      <c r="J26" s="32"/>
      <c r="K26" s="8"/>
      <c r="L26" s="8" t="s">
        <v>145</v>
      </c>
      <c r="M26" s="8" t="s">
        <v>161</v>
      </c>
      <c r="N26" s="34"/>
    </row>
    <row r="27" s="21" customFormat="1" ht="37.9" customHeight="1" spans="1:14">
      <c r="A27" s="23">
        <v>6</v>
      </c>
      <c r="B27" s="9" t="s">
        <v>173</v>
      </c>
      <c r="C27" s="9" t="s">
        <v>90</v>
      </c>
      <c r="D27" s="9" t="s">
        <v>91</v>
      </c>
      <c r="E27" s="9" t="s">
        <v>139</v>
      </c>
      <c r="F27" s="24" t="s">
        <v>140</v>
      </c>
      <c r="G27" s="9">
        <v>1</v>
      </c>
      <c r="H27" s="9" t="s">
        <v>141</v>
      </c>
      <c r="I27" s="9" t="s">
        <v>142</v>
      </c>
      <c r="J27" s="27"/>
      <c r="K27" s="9" t="s">
        <v>174</v>
      </c>
      <c r="L27" s="9" t="s">
        <v>175</v>
      </c>
      <c r="M27" s="9" t="s">
        <v>176</v>
      </c>
      <c r="N27" s="33"/>
    </row>
    <row r="28" s="21" customFormat="1" ht="33.6" customHeight="1" spans="1:14">
      <c r="A28" s="25"/>
      <c r="B28" s="9"/>
      <c r="C28" s="9"/>
      <c r="D28" s="9"/>
      <c r="E28" s="9"/>
      <c r="F28" s="24" t="s">
        <v>151</v>
      </c>
      <c r="G28" s="9">
        <v>1</v>
      </c>
      <c r="H28" s="9"/>
      <c r="I28" s="9"/>
      <c r="J28" s="28"/>
      <c r="K28" s="9"/>
      <c r="L28" s="9"/>
      <c r="M28" s="9"/>
      <c r="N28" s="33"/>
    </row>
    <row r="29" s="21" customFormat="1" ht="25.5" customHeight="1" spans="1:14">
      <c r="A29" s="25"/>
      <c r="B29" s="9"/>
      <c r="C29" s="9"/>
      <c r="D29" s="9"/>
      <c r="E29" s="9"/>
      <c r="F29" s="24" t="s">
        <v>49</v>
      </c>
      <c r="G29" s="9">
        <v>2</v>
      </c>
      <c r="H29" s="9"/>
      <c r="I29" s="9"/>
      <c r="J29" s="28"/>
      <c r="K29" s="9"/>
      <c r="L29" s="9"/>
      <c r="M29" s="9"/>
      <c r="N29" s="33"/>
    </row>
    <row r="30" s="21" customFormat="1" ht="25.5" customHeight="1" spans="1:14">
      <c r="A30" s="26"/>
      <c r="B30" s="9"/>
      <c r="C30" s="9"/>
      <c r="D30" s="9"/>
      <c r="E30" s="9"/>
      <c r="F30" s="24" t="s">
        <v>47</v>
      </c>
      <c r="G30" s="9">
        <v>2</v>
      </c>
      <c r="H30" s="9"/>
      <c r="I30" s="9"/>
      <c r="J30" s="29"/>
      <c r="K30" s="9"/>
      <c r="L30" s="9"/>
      <c r="M30" s="9"/>
      <c r="N30" s="33"/>
    </row>
    <row r="31" s="1" customFormat="1" ht="39" customHeight="1" spans="1:14">
      <c r="A31" s="23">
        <v>7</v>
      </c>
      <c r="B31" s="8" t="s">
        <v>177</v>
      </c>
      <c r="C31" s="8" t="s">
        <v>178</v>
      </c>
      <c r="D31" s="8" t="s">
        <v>179</v>
      </c>
      <c r="E31" s="9" t="s">
        <v>139</v>
      </c>
      <c r="F31" s="24" t="s">
        <v>140</v>
      </c>
      <c r="G31" s="8">
        <v>1</v>
      </c>
      <c r="H31" s="8" t="s">
        <v>141</v>
      </c>
      <c r="I31" s="8" t="s">
        <v>142</v>
      </c>
      <c r="J31" s="30"/>
      <c r="K31" s="8">
        <v>2012.8</v>
      </c>
      <c r="L31" s="8" t="s">
        <v>143</v>
      </c>
      <c r="M31" s="8" t="s">
        <v>144</v>
      </c>
      <c r="N31" s="34"/>
    </row>
    <row r="32" s="1" customFormat="1" ht="31.9" customHeight="1" spans="1:14">
      <c r="A32" s="25"/>
      <c r="B32" s="8"/>
      <c r="C32" s="8"/>
      <c r="D32" s="8"/>
      <c r="E32" s="9"/>
      <c r="F32" s="24" t="s">
        <v>47</v>
      </c>
      <c r="G32" s="8">
        <v>2</v>
      </c>
      <c r="H32" s="8"/>
      <c r="I32" s="8"/>
      <c r="J32" s="31"/>
      <c r="K32" s="8">
        <v>2010.2</v>
      </c>
      <c r="L32" s="8" t="s">
        <v>145</v>
      </c>
      <c r="M32" s="8" t="s">
        <v>159</v>
      </c>
      <c r="N32" s="34"/>
    </row>
    <row r="33" s="1" customFormat="1" ht="27.75" customHeight="1" spans="1:14">
      <c r="A33" s="25"/>
      <c r="B33" s="8"/>
      <c r="C33" s="8"/>
      <c r="D33" s="8"/>
      <c r="E33" s="9"/>
      <c r="F33" s="24" t="s">
        <v>49</v>
      </c>
      <c r="G33" s="8">
        <v>2</v>
      </c>
      <c r="H33" s="8"/>
      <c r="I33" s="8"/>
      <c r="J33" s="31"/>
      <c r="K33" s="8">
        <v>2010.2</v>
      </c>
      <c r="L33" s="8" t="s">
        <v>145</v>
      </c>
      <c r="M33" s="8" t="s">
        <v>159</v>
      </c>
      <c r="N33" s="34"/>
    </row>
    <row r="34" s="1" customFormat="1" ht="43.9" customHeight="1" spans="1:14">
      <c r="A34" s="25"/>
      <c r="B34" s="8"/>
      <c r="C34" s="8"/>
      <c r="D34" s="8"/>
      <c r="E34" s="9"/>
      <c r="F34" s="24" t="s">
        <v>160</v>
      </c>
      <c r="G34" s="8">
        <v>2</v>
      </c>
      <c r="H34" s="8"/>
      <c r="I34" s="8"/>
      <c r="J34" s="31"/>
      <c r="K34" s="8">
        <v>2010.2</v>
      </c>
      <c r="L34" s="8" t="s">
        <v>145</v>
      </c>
      <c r="M34" s="8" t="s">
        <v>159</v>
      </c>
      <c r="N34" s="34"/>
    </row>
    <row r="35" s="1" customFormat="1" ht="37.9" customHeight="1" spans="1:14">
      <c r="A35" s="25"/>
      <c r="B35" s="8"/>
      <c r="C35" s="8"/>
      <c r="D35" s="8"/>
      <c r="E35" s="9"/>
      <c r="F35" s="24" t="s">
        <v>72</v>
      </c>
      <c r="G35" s="8">
        <v>1</v>
      </c>
      <c r="H35" s="8"/>
      <c r="I35" s="8"/>
      <c r="J35" s="31"/>
      <c r="K35" s="8">
        <v>2010.2</v>
      </c>
      <c r="L35" s="8" t="s">
        <v>145</v>
      </c>
      <c r="M35" s="8" t="s">
        <v>161</v>
      </c>
      <c r="N35" s="34"/>
    </row>
    <row r="36" s="1" customFormat="1" ht="27" spans="1:14">
      <c r="A36" s="26"/>
      <c r="B36" s="8"/>
      <c r="C36" s="8"/>
      <c r="D36" s="8"/>
      <c r="E36" s="9"/>
      <c r="F36" s="24" t="s">
        <v>50</v>
      </c>
      <c r="G36" s="8">
        <v>1</v>
      </c>
      <c r="H36" s="8"/>
      <c r="I36" s="8"/>
      <c r="J36" s="32"/>
      <c r="K36" s="8">
        <v>2010.2</v>
      </c>
      <c r="L36" s="8" t="s">
        <v>145</v>
      </c>
      <c r="M36" s="8" t="s">
        <v>161</v>
      </c>
      <c r="N36" s="34"/>
    </row>
    <row r="37" s="21" customFormat="1" ht="39" customHeight="1" spans="1:14">
      <c r="A37" s="23">
        <v>8</v>
      </c>
      <c r="B37" s="9" t="s">
        <v>180</v>
      </c>
      <c r="C37" s="9" t="s">
        <v>104</v>
      </c>
      <c r="D37" s="9" t="s">
        <v>105</v>
      </c>
      <c r="E37" s="9" t="s">
        <v>139</v>
      </c>
      <c r="F37" s="24" t="s">
        <v>181</v>
      </c>
      <c r="G37" s="9">
        <v>1</v>
      </c>
      <c r="H37" s="9" t="s">
        <v>141</v>
      </c>
      <c r="I37" s="9" t="s">
        <v>142</v>
      </c>
      <c r="J37" s="27"/>
      <c r="K37" s="8">
        <v>2012.8</v>
      </c>
      <c r="L37" s="9" t="s">
        <v>143</v>
      </c>
      <c r="M37" s="8" t="s">
        <v>144</v>
      </c>
      <c r="N37" s="33"/>
    </row>
    <row r="38" s="21" customFormat="1" ht="41.45" customHeight="1" spans="1:14">
      <c r="A38" s="25"/>
      <c r="B38" s="9"/>
      <c r="C38" s="9"/>
      <c r="D38" s="9"/>
      <c r="E38" s="9"/>
      <c r="F38" s="24" t="s">
        <v>47</v>
      </c>
      <c r="G38" s="9">
        <v>2</v>
      </c>
      <c r="H38" s="9"/>
      <c r="I38" s="9"/>
      <c r="J38" s="28"/>
      <c r="K38" s="8">
        <v>2012.5</v>
      </c>
      <c r="L38" s="9" t="s">
        <v>182</v>
      </c>
      <c r="M38" s="8" t="s">
        <v>159</v>
      </c>
      <c r="N38" s="33"/>
    </row>
    <row r="39" s="21" customFormat="1" ht="31.5" customHeight="1" spans="1:14">
      <c r="A39" s="25"/>
      <c r="B39" s="9"/>
      <c r="C39" s="9"/>
      <c r="D39" s="9"/>
      <c r="E39" s="9"/>
      <c r="F39" s="24" t="s">
        <v>49</v>
      </c>
      <c r="G39" s="9">
        <v>2</v>
      </c>
      <c r="H39" s="9"/>
      <c r="I39" s="9"/>
      <c r="J39" s="28"/>
      <c r="K39" s="8">
        <v>2012.5</v>
      </c>
      <c r="L39" s="9" t="s">
        <v>182</v>
      </c>
      <c r="M39" s="8" t="s">
        <v>183</v>
      </c>
      <c r="N39" s="33"/>
    </row>
    <row r="40" s="21" customFormat="1" ht="31.5" customHeight="1" spans="1:14">
      <c r="A40" s="26"/>
      <c r="B40" s="9"/>
      <c r="C40" s="9"/>
      <c r="D40" s="9"/>
      <c r="E40" s="9"/>
      <c r="F40" s="24" t="s">
        <v>72</v>
      </c>
      <c r="G40" s="9">
        <v>2</v>
      </c>
      <c r="H40" s="9"/>
      <c r="I40" s="9"/>
      <c r="J40" s="29"/>
      <c r="K40" s="8">
        <v>2012.5</v>
      </c>
      <c r="L40" s="9" t="s">
        <v>182</v>
      </c>
      <c r="M40" s="8" t="s">
        <v>161</v>
      </c>
      <c r="N40" s="33"/>
    </row>
  </sheetData>
  <mergeCells count="72">
    <mergeCell ref="H1:M1"/>
    <mergeCell ref="A1:A2"/>
    <mergeCell ref="A3:A7"/>
    <mergeCell ref="A8:A10"/>
    <mergeCell ref="A11:A15"/>
    <mergeCell ref="A16:A20"/>
    <mergeCell ref="A21:A26"/>
    <mergeCell ref="A27:A30"/>
    <mergeCell ref="A31:A36"/>
    <mergeCell ref="A37:A40"/>
    <mergeCell ref="B1:B2"/>
    <mergeCell ref="B3:B7"/>
    <mergeCell ref="B8:B10"/>
    <mergeCell ref="B11:B15"/>
    <mergeCell ref="B16:B20"/>
    <mergeCell ref="B21:B26"/>
    <mergeCell ref="B27:B30"/>
    <mergeCell ref="B31:B36"/>
    <mergeCell ref="B37:B40"/>
    <mergeCell ref="C1:C2"/>
    <mergeCell ref="C3:C7"/>
    <mergeCell ref="C8:C10"/>
    <mergeCell ref="C11:C15"/>
    <mergeCell ref="C16:C20"/>
    <mergeCell ref="C21:C26"/>
    <mergeCell ref="C27:C30"/>
    <mergeCell ref="C31:C36"/>
    <mergeCell ref="C37:C40"/>
    <mergeCell ref="D1:D2"/>
    <mergeCell ref="D3:D7"/>
    <mergeCell ref="D8:D10"/>
    <mergeCell ref="D11:D15"/>
    <mergeCell ref="D16:D20"/>
    <mergeCell ref="D21:D26"/>
    <mergeCell ref="D27:D30"/>
    <mergeCell ref="D31:D36"/>
    <mergeCell ref="D37:D40"/>
    <mergeCell ref="E1:E2"/>
    <mergeCell ref="E3:E7"/>
    <mergeCell ref="E8:E10"/>
    <mergeCell ref="E11:E15"/>
    <mergeCell ref="E16:E20"/>
    <mergeCell ref="E21:E26"/>
    <mergeCell ref="E27:E30"/>
    <mergeCell ref="E31:E36"/>
    <mergeCell ref="E37:E40"/>
    <mergeCell ref="F1:F2"/>
    <mergeCell ref="G1:G2"/>
    <mergeCell ref="H3:H7"/>
    <mergeCell ref="H8:H10"/>
    <mergeCell ref="H11:H15"/>
    <mergeCell ref="H16:H20"/>
    <mergeCell ref="H21:H26"/>
    <mergeCell ref="H27:H30"/>
    <mergeCell ref="H31:H36"/>
    <mergeCell ref="H37:H40"/>
    <mergeCell ref="I3:I7"/>
    <mergeCell ref="I8:I10"/>
    <mergeCell ref="I11:I15"/>
    <mergeCell ref="I16:I20"/>
    <mergeCell ref="I21:I26"/>
    <mergeCell ref="I27:I30"/>
    <mergeCell ref="I31:I36"/>
    <mergeCell ref="I37:I40"/>
    <mergeCell ref="J3:J7"/>
    <mergeCell ref="J21:J26"/>
    <mergeCell ref="J27:J30"/>
    <mergeCell ref="J31:J36"/>
    <mergeCell ref="J37:J40"/>
    <mergeCell ref="K21:K26"/>
    <mergeCell ref="K27:K30"/>
    <mergeCell ref="N1:N2"/>
  </mergeCells>
  <pageMargins left="0.44" right="0.56" top="0.748031496062992" bottom="0.748031496062992" header="0.31496062992126" footer="0.31496062992126"/>
  <pageSetup paperSize="9" scale="70" orientation="landscape" horizontalDpi="600" verticalDpi="600"/>
  <headerFooter>
    <oddHeader>&amp;C&amp;18&amp;F&amp;12
&amp;D</oddHeader>
    <oddFooter>&amp;L编制部门：业务拓展部&amp;C编制人：陈永峰&amp;R编制日期&amp;D</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zoomScale="85" zoomScaleNormal="85" workbookViewId="0">
      <selection activeCell="C8" sqref="C8:C10"/>
    </sheetView>
  </sheetViews>
  <sheetFormatPr defaultColWidth="8.75" defaultRowHeight="14.25" outlineLevelRow="5"/>
  <cols>
    <col min="1" max="1" width="5.25"/>
    <col min="2" max="2" width="10.625" customWidth="1"/>
    <col min="3" max="3" width="11.375" customWidth="1"/>
    <col min="4" max="4" width="13.75" customWidth="1"/>
    <col min="5" max="5" width="14.875" customWidth="1"/>
    <col min="6" max="6" width="10.875" customWidth="1"/>
    <col min="9" max="9" width="9.75" customWidth="1"/>
    <col min="10" max="10" width="12.375" customWidth="1"/>
    <col min="12" max="12" width="11" customWidth="1"/>
    <col min="13" max="13" width="10.5" customWidth="1"/>
  </cols>
  <sheetData>
    <row r="1" s="1" customFormat="1" ht="22.5" customHeight="1" spans="1:14">
      <c r="A1" s="3" t="s">
        <v>15</v>
      </c>
      <c r="B1" s="4" t="s">
        <v>126</v>
      </c>
      <c r="C1" s="4" t="s">
        <v>16</v>
      </c>
      <c r="D1" s="4" t="s">
        <v>127</v>
      </c>
      <c r="E1" s="4" t="s">
        <v>128</v>
      </c>
      <c r="F1" s="4" t="s">
        <v>129</v>
      </c>
      <c r="G1" s="4" t="s">
        <v>18</v>
      </c>
      <c r="H1" s="4" t="s">
        <v>130</v>
      </c>
      <c r="I1" s="4"/>
      <c r="J1" s="4"/>
      <c r="K1" s="4"/>
      <c r="L1" s="4"/>
      <c r="M1" s="4"/>
      <c r="N1" s="13" t="s">
        <v>21</v>
      </c>
    </row>
    <row r="2" s="2" customFormat="1" ht="33" customHeight="1" spans="1:14">
      <c r="A2" s="5"/>
      <c r="B2" s="6"/>
      <c r="C2" s="6"/>
      <c r="D2" s="6"/>
      <c r="E2" s="6"/>
      <c r="F2" s="6"/>
      <c r="G2" s="6"/>
      <c r="H2" s="6" t="s">
        <v>131</v>
      </c>
      <c r="I2" s="6" t="s">
        <v>132</v>
      </c>
      <c r="J2" s="6" t="s">
        <v>133</v>
      </c>
      <c r="K2" s="6" t="s">
        <v>134</v>
      </c>
      <c r="L2" s="6" t="s">
        <v>135</v>
      </c>
      <c r="M2" s="6" t="s">
        <v>136</v>
      </c>
      <c r="N2" s="14"/>
    </row>
    <row r="3" s="1" customFormat="1" ht="41.25" customHeight="1" spans="1:14">
      <c r="A3" s="7">
        <v>1</v>
      </c>
      <c r="B3" s="8" t="s">
        <v>184</v>
      </c>
      <c r="C3" s="8" t="s">
        <v>185</v>
      </c>
      <c r="D3" s="8" t="s">
        <v>186</v>
      </c>
      <c r="E3" s="8" t="s">
        <v>187</v>
      </c>
      <c r="F3" s="9"/>
      <c r="G3" s="8"/>
      <c r="H3" s="9"/>
      <c r="I3" s="9" t="s">
        <v>142</v>
      </c>
      <c r="J3" s="9" t="s">
        <v>188</v>
      </c>
      <c r="K3" s="8"/>
      <c r="L3" s="8"/>
      <c r="M3" s="8"/>
      <c r="N3" s="16" t="s">
        <v>189</v>
      </c>
    </row>
    <row r="4" s="1" customFormat="1" ht="36" customHeight="1" spans="1:14">
      <c r="A4" s="7"/>
      <c r="B4" s="8"/>
      <c r="C4" s="8"/>
      <c r="D4" s="8"/>
      <c r="E4" s="8"/>
      <c r="F4" s="9"/>
      <c r="G4" s="8"/>
      <c r="H4" s="9"/>
      <c r="I4" s="9"/>
      <c r="J4" s="9"/>
      <c r="K4" s="8"/>
      <c r="L4" s="8"/>
      <c r="M4" s="8"/>
      <c r="N4" s="19"/>
    </row>
    <row r="5" s="1" customFormat="1" ht="43.15" customHeight="1" spans="1:14">
      <c r="A5" s="7">
        <v>2</v>
      </c>
      <c r="B5" s="8" t="s">
        <v>184</v>
      </c>
      <c r="C5" s="8" t="s">
        <v>190</v>
      </c>
      <c r="D5" s="8" t="s">
        <v>191</v>
      </c>
      <c r="E5" s="8" t="s">
        <v>187</v>
      </c>
      <c r="F5" s="9" t="s">
        <v>192</v>
      </c>
      <c r="G5" s="8">
        <v>1</v>
      </c>
      <c r="H5" s="9" t="s">
        <v>141</v>
      </c>
      <c r="I5" s="9" t="s">
        <v>142</v>
      </c>
      <c r="J5" s="9" t="s">
        <v>188</v>
      </c>
      <c r="K5" s="8">
        <v>2011</v>
      </c>
      <c r="L5" s="8" t="s">
        <v>193</v>
      </c>
      <c r="M5" s="8"/>
      <c r="N5" s="16" t="s">
        <v>189</v>
      </c>
    </row>
    <row r="6" s="1" customFormat="1" ht="44.45" customHeight="1" spans="1:14">
      <c r="A6" s="10"/>
      <c r="B6" s="11"/>
      <c r="C6" s="11"/>
      <c r="D6" s="11"/>
      <c r="E6" s="11"/>
      <c r="F6" s="12" t="s">
        <v>194</v>
      </c>
      <c r="G6" s="11">
        <v>2</v>
      </c>
      <c r="H6" s="12" t="s">
        <v>141</v>
      </c>
      <c r="I6" s="12"/>
      <c r="J6" s="12"/>
      <c r="K6" s="11">
        <v>2011</v>
      </c>
      <c r="L6" s="11" t="s">
        <v>195</v>
      </c>
      <c r="M6" s="11" t="s">
        <v>196</v>
      </c>
      <c r="N6" s="18"/>
    </row>
  </sheetData>
  <mergeCells count="26">
    <mergeCell ref="H1:M1"/>
    <mergeCell ref="A1:A2"/>
    <mergeCell ref="A3:A4"/>
    <mergeCell ref="A5:A6"/>
    <mergeCell ref="B1:B2"/>
    <mergeCell ref="B3:B4"/>
    <mergeCell ref="B5:B6"/>
    <mergeCell ref="C1:C2"/>
    <mergeCell ref="C3:C4"/>
    <mergeCell ref="C5:C6"/>
    <mergeCell ref="D1:D2"/>
    <mergeCell ref="D3:D4"/>
    <mergeCell ref="D5:D6"/>
    <mergeCell ref="E1:E2"/>
    <mergeCell ref="E3:E4"/>
    <mergeCell ref="E5:E6"/>
    <mergeCell ref="F1:F2"/>
    <mergeCell ref="G1:G2"/>
    <mergeCell ref="I3:I4"/>
    <mergeCell ref="I5:I6"/>
    <mergeCell ref="J3:J4"/>
    <mergeCell ref="J5:J6"/>
    <mergeCell ref="K3:K4"/>
    <mergeCell ref="N1:N2"/>
    <mergeCell ref="N3:N4"/>
    <mergeCell ref="N5:N6"/>
  </mergeCells>
  <pageMargins left="0.31496062992126" right="0.31496062992126" top="1.18" bottom="0.984251968503937" header="0.511811023622047" footer="0.511811023622047"/>
  <pageSetup paperSize="9" scale="90" orientation="landscape" horizontalDpi="600" verticalDpi="600"/>
  <headerFooter alignWithMargins="0" scaleWithDoc="0">
    <oddHeader>&amp;C&amp;22&amp;F&amp;12
&amp;D</oddHeader>
    <oddFooter>&amp;L编制部门：业务拓展部&amp;C编制人：陈永峰&amp;R编制日期：&amp;D</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
  <sheetViews>
    <sheetView workbookViewId="0">
      <selection activeCell="C8" sqref="C8:C10"/>
    </sheetView>
  </sheetViews>
  <sheetFormatPr defaultColWidth="8.75" defaultRowHeight="14.25" outlineLevelRow="3"/>
  <sheetData>
    <row r="1" s="1" customFormat="1" ht="22.5" customHeight="1" spans="1:14">
      <c r="A1" s="3" t="s">
        <v>15</v>
      </c>
      <c r="B1" s="4" t="s">
        <v>126</v>
      </c>
      <c r="C1" s="4" t="s">
        <v>16</v>
      </c>
      <c r="D1" s="4" t="s">
        <v>127</v>
      </c>
      <c r="E1" s="4" t="s">
        <v>128</v>
      </c>
      <c r="F1" s="4" t="s">
        <v>129</v>
      </c>
      <c r="G1" s="4" t="s">
        <v>18</v>
      </c>
      <c r="H1" s="4" t="s">
        <v>130</v>
      </c>
      <c r="I1" s="4"/>
      <c r="J1" s="4"/>
      <c r="K1" s="4"/>
      <c r="L1" s="4"/>
      <c r="M1" s="4"/>
      <c r="N1" s="13" t="s">
        <v>21</v>
      </c>
    </row>
    <row r="2" s="2" customFormat="1" ht="33" customHeight="1" spans="1:14">
      <c r="A2" s="5"/>
      <c r="B2" s="6"/>
      <c r="C2" s="6"/>
      <c r="D2" s="6"/>
      <c r="E2" s="6"/>
      <c r="F2" s="6"/>
      <c r="G2" s="6"/>
      <c r="H2" s="6" t="s">
        <v>131</v>
      </c>
      <c r="I2" s="6" t="s">
        <v>132</v>
      </c>
      <c r="J2" s="6" t="s">
        <v>133</v>
      </c>
      <c r="K2" s="6" t="s">
        <v>134</v>
      </c>
      <c r="L2" s="6" t="s">
        <v>135</v>
      </c>
      <c r="M2" s="6" t="s">
        <v>136</v>
      </c>
      <c r="N2" s="14"/>
    </row>
    <row r="3" s="1" customFormat="1" ht="29.25" customHeight="1" spans="1:14">
      <c r="A3" s="7">
        <v>1</v>
      </c>
      <c r="B3" s="8" t="s">
        <v>197</v>
      </c>
      <c r="C3" s="8" t="s">
        <v>197</v>
      </c>
      <c r="D3" s="8"/>
      <c r="E3" s="8" t="s">
        <v>187</v>
      </c>
      <c r="F3" s="9" t="s">
        <v>192</v>
      </c>
      <c r="G3" s="8">
        <v>1</v>
      </c>
      <c r="H3" s="9" t="s">
        <v>141</v>
      </c>
      <c r="I3" s="8" t="s">
        <v>142</v>
      </c>
      <c r="J3" s="15" t="s">
        <v>198</v>
      </c>
      <c r="K3" s="8"/>
      <c r="L3" s="8"/>
      <c r="M3" s="8"/>
      <c r="N3" s="16" t="s">
        <v>189</v>
      </c>
    </row>
    <row r="4" s="1" customFormat="1" ht="29.25" customHeight="1" spans="1:14">
      <c r="A4" s="10"/>
      <c r="B4" s="11"/>
      <c r="C4" s="11"/>
      <c r="D4" s="11"/>
      <c r="E4" s="11"/>
      <c r="F4" s="12" t="s">
        <v>194</v>
      </c>
      <c r="G4" s="11">
        <v>2</v>
      </c>
      <c r="H4" s="12" t="s">
        <v>141</v>
      </c>
      <c r="I4" s="11"/>
      <c r="J4" s="17"/>
      <c r="K4" s="11"/>
      <c r="L4" s="11" t="s">
        <v>199</v>
      </c>
      <c r="M4" s="11" t="s">
        <v>200</v>
      </c>
      <c r="N4" s="18"/>
    </row>
  </sheetData>
  <mergeCells count="18">
    <mergeCell ref="H1:M1"/>
    <mergeCell ref="A1:A2"/>
    <mergeCell ref="A3:A4"/>
    <mergeCell ref="B1:B2"/>
    <mergeCell ref="B3:B4"/>
    <mergeCell ref="C1:C2"/>
    <mergeCell ref="C3:C4"/>
    <mergeCell ref="D1:D2"/>
    <mergeCell ref="D3:D4"/>
    <mergeCell ref="E1:E2"/>
    <mergeCell ref="E3:E4"/>
    <mergeCell ref="F1:F2"/>
    <mergeCell ref="G1:G2"/>
    <mergeCell ref="I3:I4"/>
    <mergeCell ref="J3:J4"/>
    <mergeCell ref="K3:K4"/>
    <mergeCell ref="N1:N2"/>
    <mergeCell ref="N3:N4"/>
  </mergeCells>
  <pageMargins left="0.748031496062992" right="0.748031496062992" top="1.26" bottom="0.984251968503937" header="0.511811023622047" footer="0.511811023622047"/>
  <pageSetup paperSize="9" scale="90" orientation="landscape" horizontalDpi="600" verticalDpi="600"/>
  <headerFooter alignWithMargins="0" scaleWithDoc="0">
    <oddHeader>&amp;C&amp;22&amp;F
&amp;D</oddHeader>
    <oddFooter>&amp;L编制部门：业务拓展部&amp;C编制人：陈永峰&amp;R编制日期：&amp;D</oddFooter>
  </headerFooter>
</worksheet>
</file>

<file path=docProps/app.xml><?xml version="1.0" encoding="utf-8"?>
<Properties xmlns="http://schemas.openxmlformats.org/officeDocument/2006/extended-properties" xmlns:vt="http://schemas.openxmlformats.org/officeDocument/2006/docPropsVTypes">
  <Company>by-coop</Company>
  <Application>Microsoft Excel</Application>
  <HeadingPairs>
    <vt:vector size="2" baseType="variant">
      <vt:variant>
        <vt:lpstr>工作表</vt:lpstr>
      </vt:variant>
      <vt:variant>
        <vt:i4>6</vt:i4>
      </vt:variant>
    </vt:vector>
  </HeadingPairs>
  <TitlesOfParts>
    <vt:vector size="6" baseType="lpstr">
      <vt:lpstr>投标报价</vt:lpstr>
      <vt:lpstr>投标报价汇总表</vt:lpstr>
      <vt:lpstr>清单与计价表</vt:lpstr>
      <vt:lpstr>丰兴公司</vt:lpstr>
      <vt:lpstr>丰鑫公司</vt:lpstr>
      <vt:lpstr>淘宝公司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易安琦</cp:lastModifiedBy>
  <cp:revision>1</cp:revision>
  <dcterms:created xsi:type="dcterms:W3CDTF">2011-05-11T02:40:00Z</dcterms:created>
  <cp:lastPrinted>2021-12-06T01:32:00Z</cp:lastPrinted>
  <dcterms:modified xsi:type="dcterms:W3CDTF">2023-03-01T08:47:54Z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y fmtid="{D5CDD505-2E9C-101B-9397-08002B2CF9AE}" pid="3" name="ICV">
    <vt:lpwstr>B3564F1AF65245DEA08256A27CB666CD</vt:lpwstr>
  </property>
  <property fmtid="{D5CDD505-2E9C-101B-9397-08002B2CF9AE}" pid="4" name="KSOReadingLayout">
    <vt:bool>false</vt:bool>
  </property>
</Properties>
</file>