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9868" windowHeight="13200" tabRatio="720" activeTab="1"/>
  </bookViews>
  <sheets>
    <sheet name=" 投标总价封面" sheetId="13" r:id="rId1"/>
    <sheet name="投标总价扉页" sheetId="14" r:id="rId2"/>
    <sheet name="清单汇总表" sheetId="5" r:id="rId3"/>
    <sheet name="嘉禾丰兴商业广场" sheetId="4" r:id="rId4"/>
    <sheet name="石井槎头商铺" sheetId="9" r:id="rId5"/>
    <sheet name="人和旧办公室" sheetId="10" r:id="rId6"/>
    <sheet name="竹料茶楼" sheetId="11" r:id="rId7"/>
    <sheet name="新和厂房" sheetId="12" r:id="rId8"/>
  </sheets>
  <definedNames>
    <definedName name="_xlnm.Print_Area" localSheetId="3">嘉禾丰兴商业广场!$A$1:$J$17</definedName>
    <definedName name="_xlnm.Print_Titles" localSheetId="3">嘉禾丰兴商业广场!$1:$3</definedName>
    <definedName name="_xlnm._FilterDatabase" localSheetId="3" hidden="1">嘉禾丰兴商业广场!$A$1:$J$17</definedName>
    <definedName name="_xlnm.Print_Area" localSheetId="4">石井槎头商铺!$A$1:$J$17</definedName>
    <definedName name="_xlnm.Print_Titles" localSheetId="4">石井槎头商铺!$1:$3</definedName>
    <definedName name="_xlnm._FilterDatabase" localSheetId="4" hidden="1">石井槎头商铺!$A$1:$J$17</definedName>
    <definedName name="_xlnm.Print_Area" localSheetId="5">人和旧办公室!$A$1:$J$13</definedName>
    <definedName name="_xlnm.Print_Titles" localSheetId="5">人和旧办公室!$1:$3</definedName>
    <definedName name="_xlnm._FilterDatabase" localSheetId="5" hidden="1">人和旧办公室!$A$1:$J$13</definedName>
    <definedName name="_xlnm.Print_Area" localSheetId="6">竹料茶楼!$A$1:$J$13</definedName>
    <definedName name="_xlnm.Print_Titles" localSheetId="6">竹料茶楼!$1:$3</definedName>
    <definedName name="_xlnm._FilterDatabase" localSheetId="6" hidden="1">竹料茶楼!$A$1:$J$13</definedName>
    <definedName name="_xlnm.Print_Area" localSheetId="7">新和厂房!$A$1:$J$13</definedName>
    <definedName name="_xlnm.Print_Titles" localSheetId="7">新和厂房!$1:$3</definedName>
    <definedName name="_xlnm._FilterDatabase" localSheetId="7" hidden="1">新和厂房!$A$1:$J$13</definedName>
    <definedName name="_xlnm.Print_Area" localSheetId="2">清单汇总表!$A$1:$G$9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<sst xmlns="http://schemas.openxmlformats.org/spreadsheetml/2006/main" count="247" uniqueCount="86">
  <si>
    <t>2024-2025年度物业变配电设施设备维护保养项目</t>
  </si>
  <si>
    <t>投 标 总 价</t>
  </si>
  <si>
    <t>投 标 人：</t>
  </si>
  <si>
    <t>(单位盖章)</t>
  </si>
  <si>
    <t>年   月   日</t>
  </si>
  <si>
    <t>封-3</t>
  </si>
  <si>
    <t>招  标  人：</t>
  </si>
  <si>
    <t>工 程 名 称：</t>
  </si>
  <si>
    <t xml:space="preserve">投 标 总 价 </t>
  </si>
  <si>
    <t>（小写）：</t>
  </si>
  <si>
    <t>（大写）：</t>
  </si>
  <si>
    <t>投  标  人：</t>
  </si>
  <si>
    <t>法定代表人
或其授权人：</t>
  </si>
  <si>
    <t>(签字或盖章)</t>
  </si>
  <si>
    <t>编  制  人：</t>
  </si>
  <si>
    <t>（造价人员签字盖专用章）</t>
  </si>
  <si>
    <t xml:space="preserve">编 制 时 间：  </t>
  </si>
  <si>
    <t>扉-3</t>
  </si>
  <si>
    <t>2024-2025年度物业变配电设施设备维护保养项目
清单汇总表</t>
  </si>
  <si>
    <t>项目名称：2024-2025年度物业变配电设施设备维护保养项目</t>
  </si>
  <si>
    <t>序号</t>
  </si>
  <si>
    <t>项目名称</t>
  </si>
  <si>
    <t>计量单位</t>
  </si>
  <si>
    <t>数量</t>
  </si>
  <si>
    <t>年费用（元）</t>
  </si>
  <si>
    <t>合价（元）</t>
  </si>
  <si>
    <t>备注</t>
  </si>
  <si>
    <t>年度</t>
  </si>
  <si>
    <t>合计</t>
  </si>
  <si>
    <t>2024-2025年度物业变配电设施设备维护保养项目
清单与计价表</t>
  </si>
  <si>
    <t>项目地址</t>
  </si>
  <si>
    <t>主要设备明细</t>
  </si>
  <si>
    <t>设备型号</t>
  </si>
  <si>
    <t>部分现有设备厂牌</t>
  </si>
  <si>
    <t>综合单价（元）</t>
  </si>
  <si>
    <t>嘉禾丰兴商业广场</t>
  </si>
  <si>
    <t>广花路西侧加禾墟东街68号,4号,加禾东横街20号,12号</t>
  </si>
  <si>
    <t>800K变压器</t>
  </si>
  <si>
    <t>S11-800</t>
  </si>
  <si>
    <t>明珠电气股份有限公司</t>
  </si>
  <si>
    <t>台</t>
  </si>
  <si>
    <t>高压柜</t>
  </si>
  <si>
    <t>KYN</t>
  </si>
  <si>
    <t>广东中兴电器开关股份有限公司</t>
  </si>
  <si>
    <t>具</t>
  </si>
  <si>
    <t>直流屏电柜蓄电池系统</t>
  </si>
  <si>
    <t>套</t>
  </si>
  <si>
    <t>低压柜</t>
  </si>
  <si>
    <t>GCL</t>
  </si>
  <si>
    <t>佛山市顺德区永丰机电设备实业有限公司</t>
  </si>
  <si>
    <t>零序保护</t>
  </si>
  <si>
    <t>瓦斯保护</t>
  </si>
  <si>
    <t>高压电缆（100米内）</t>
  </si>
  <si>
    <t>项</t>
  </si>
  <si>
    <t>户内电缆头</t>
  </si>
  <si>
    <t>避雷器</t>
  </si>
  <si>
    <t>组</t>
  </si>
  <si>
    <t>直流电动操作定时限保护</t>
  </si>
  <si>
    <t>一</t>
  </si>
  <si>
    <t>小计</t>
  </si>
  <si>
    <t>二</t>
  </si>
  <si>
    <t>税金=（一）*6%</t>
  </si>
  <si>
    <t>三</t>
  </si>
  <si>
    <t>总造价=（一+二）</t>
  </si>
  <si>
    <t>说明：
1.电缆不足100米按100米计算；
2.以上综合单价报价均含人工费、材料费、机械费、管理费、利润及相应的风险； 
3.以上报价应包括为按现场设备实际情况及规范要求完成该清单项目所需要的其他附属工作内容所涉及的一切费用。</t>
  </si>
  <si>
    <t>石井槎头商铺</t>
  </si>
  <si>
    <t>白云区石井镇西槎路槎头大街753-763号</t>
  </si>
  <si>
    <t>海南威特电气集团有限公司</t>
  </si>
  <si>
    <t>广东顺德怡洋电器设备有限公司</t>
  </si>
  <si>
    <t>直流屏电柜（蓄电池系统）</t>
  </si>
  <si>
    <t>高压电缆（370米）</t>
  </si>
  <si>
    <t>人和旧办公室</t>
  </si>
  <si>
    <t>人和镇人和墟大街22号</t>
  </si>
  <si>
    <t>315K变压器</t>
  </si>
  <si>
    <t>S11-315</t>
  </si>
  <si>
    <t>HXGN</t>
  </si>
  <si>
    <t>GGD</t>
  </si>
  <si>
    <t>竹料茶楼</t>
  </si>
  <si>
    <t>白云区竹料镇竹料大街82号</t>
  </si>
  <si>
    <t>630k变压器</t>
  </si>
  <si>
    <t>S11-630</t>
  </si>
  <si>
    <t>高压电缆（260米）</t>
  </si>
  <si>
    <t>新和厂房</t>
  </si>
  <si>
    <t>白云区钟落潭镇新和西街33号</t>
  </si>
  <si>
    <t>200K变压器</t>
  </si>
  <si>
    <t>S11-200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</si>
</sst>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5" formatCode="&quot;￥&quot;#,##0;&quot;￥&quot;\-#,##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_ "/>
    <numFmt numFmtId="179" formatCode="[DBNum2][$RMB]General;[Red][DBNum2][$RMB]General"/>
  </numFmts>
  <fonts count="35">
    <font>
      <sz val="12"/>
      <name val="宋体"/>
      <charset val="134"/>
    </font>
    <font>
      <sz val="11"/>
      <name val="宋体"/>
      <charset val="134"/>
    </font>
    <font>
      <b/>
      <sz val="11"/>
      <color indexed="10"/>
      <name val="宋体"/>
      <charset val="134"/>
    </font>
    <font>
      <sz val="10"/>
      <name val="宋体"/>
      <charset val="134"/>
    </font>
    <font>
      <b/>
      <sz val="20"/>
      <name val="宋体"/>
      <charset val="134"/>
    </font>
    <font>
      <b/>
      <sz val="11"/>
      <name val="宋体"/>
      <charset val="134"/>
    </font>
    <font>
      <sz val="11"/>
      <color indexed="10"/>
      <name val="宋体"/>
      <charset val="134"/>
    </font>
    <font>
      <sz val="9"/>
      <color theme="1"/>
      <name val="宋体"/>
      <charset val="134"/>
      <scheme val="minor"/>
    </font>
    <font>
      <b/>
      <sz val="18"/>
      <name val="宋体"/>
      <charset val="134"/>
    </font>
    <font>
      <b/>
      <sz val="22"/>
      <name val="宋体"/>
      <charset val="134"/>
    </font>
    <font>
      <b/>
      <sz val="12"/>
      <name val="宋体"/>
      <charset val="134"/>
    </font>
    <font>
      <sz val="9"/>
      <name val="宋体"/>
      <charset val="134"/>
    </font>
    <font>
      <b/>
      <sz val="14"/>
      <name val="宋体"/>
      <charset val="134"/>
    </font>
    <font>
      <sz val="14"/>
      <name val="宋体"/>
      <charset val="134"/>
    </font>
    <font>
      <u/>
      <sz val="10.2"/>
      <color indexed="12"/>
      <name val="宋体"/>
      <charset val="134"/>
    </font>
    <font>
      <u/>
      <sz val="10.2"/>
      <color indexed="36"/>
      <name val="宋体"/>
      <charset val="134"/>
    </font>
    <font>
      <sz val="12"/>
      <color indexed="8"/>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9"/>
      <color theme="1"/>
      <name val="宋体"/>
      <charset val="134"/>
      <scheme val="minor"/>
    </font>
    <font>
      <sz val="11"/>
      <name val="ＭＳ Ｐゴシック"/>
      <charset val="134"/>
    </font>
  </fonts>
  <fills count="20">
    <fill>
      <patternFill patternType="none"/>
    </fill>
    <fill>
      <patternFill patternType="gray125"/>
    </fill>
    <fill>
      <patternFill patternType="solid">
        <fgColor rgb="FFFFFF00"/>
        <bgColor indexed="64"/>
      </patternFill>
    </fill>
    <fill>
      <patternFill patternType="solid">
        <fgColor indexed="9"/>
        <bgColor indexed="1"/>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9"/>
        <bgColor indexed="64"/>
      </patternFill>
    </fill>
    <fill>
      <patternFill patternType="solid">
        <fgColor indexed="51"/>
        <bgColor indexed="64"/>
      </patternFill>
    </fill>
    <fill>
      <patternFill patternType="solid">
        <fgColor indexed="62"/>
        <bgColor indexed="64"/>
      </patternFill>
    </fill>
    <fill>
      <patternFill patternType="solid">
        <fgColor indexed="31"/>
        <bgColor indexed="64"/>
      </patternFill>
    </fill>
    <fill>
      <patternFill patternType="solid">
        <fgColor indexed="57"/>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6" fillId="4" borderId="15" applyNumberFormat="0" applyFont="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6" applyNumberFormat="0" applyFill="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1" fillId="0" borderId="0" applyNumberFormat="0" applyFill="0" applyBorder="0" applyAlignment="0" applyProtection="0">
      <alignment vertical="center"/>
    </xf>
    <xf numFmtId="0" fontId="22" fillId="5" borderId="18" applyNumberFormat="0" applyAlignment="0" applyProtection="0">
      <alignment vertical="center"/>
    </xf>
    <xf numFmtId="0" fontId="23" fillId="6" borderId="19" applyNumberFormat="0" applyAlignment="0" applyProtection="0">
      <alignment vertical="center"/>
    </xf>
    <xf numFmtId="0" fontId="24" fillId="6" borderId="18" applyNumberFormat="0" applyAlignment="0" applyProtection="0">
      <alignment vertical="center"/>
    </xf>
    <xf numFmtId="0" fontId="25" fillId="7" borderId="20" applyNumberFormat="0" applyAlignment="0" applyProtection="0">
      <alignment vertical="center"/>
    </xf>
    <xf numFmtId="0" fontId="26" fillId="0" borderId="21" applyNumberFormat="0" applyFill="0" applyAlignment="0" applyProtection="0">
      <alignment vertical="center"/>
    </xf>
    <xf numFmtId="0" fontId="27" fillId="0" borderId="22"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5" borderId="0" applyNumberFormat="0" applyBorder="0" applyAlignment="0" applyProtection="0">
      <alignment vertical="center"/>
    </xf>
    <xf numFmtId="0" fontId="32" fillId="5" borderId="0" applyNumberFormat="0" applyBorder="0" applyAlignment="0" applyProtection="0">
      <alignment vertical="center"/>
    </xf>
    <xf numFmtId="0" fontId="31" fillId="5" borderId="0" applyNumberFormat="0" applyBorder="0" applyAlignment="0" applyProtection="0">
      <alignment vertical="center"/>
    </xf>
    <xf numFmtId="0" fontId="31" fillId="7" borderId="0" applyNumberFormat="0" applyBorder="0" applyAlignment="0" applyProtection="0">
      <alignment vertical="center"/>
    </xf>
    <xf numFmtId="0" fontId="32" fillId="15" borderId="0" applyNumberFormat="0" applyBorder="0" applyAlignment="0" applyProtection="0">
      <alignment vertical="center"/>
    </xf>
    <xf numFmtId="0" fontId="32" fillId="6" borderId="0" applyNumberFormat="0" applyBorder="0" applyAlignment="0" applyProtection="0">
      <alignment vertical="center"/>
    </xf>
    <xf numFmtId="0" fontId="31" fillId="6" borderId="0" applyNumberFormat="0" applyBorder="0" applyAlignment="0" applyProtection="0">
      <alignment vertical="center"/>
    </xf>
    <xf numFmtId="0" fontId="31" fillId="16" borderId="0" applyNumberFormat="0" applyBorder="0" applyAlignment="0" applyProtection="0">
      <alignment vertical="center"/>
    </xf>
    <xf numFmtId="0" fontId="32" fillId="4" borderId="0" applyNumberFormat="0" applyBorder="0" applyAlignment="0" applyProtection="0">
      <alignment vertical="center"/>
    </xf>
    <xf numFmtId="0" fontId="32" fillId="10" borderId="0" applyNumberFormat="0" applyBorder="0" applyAlignment="0" applyProtection="0">
      <alignment vertical="center"/>
    </xf>
    <xf numFmtId="0" fontId="31" fillId="10"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3" borderId="0" applyNumberFormat="0" applyBorder="0" applyAlignment="0" applyProtection="0">
      <alignment vertical="center"/>
    </xf>
    <xf numFmtId="0" fontId="31" fillId="11" borderId="0" applyNumberFormat="0" applyBorder="0" applyAlignment="0" applyProtection="0">
      <alignment vertical="center"/>
    </xf>
    <xf numFmtId="0" fontId="31" fillId="19" borderId="0" applyNumberFormat="0" applyBorder="0" applyAlignment="0" applyProtection="0">
      <alignment vertical="center"/>
    </xf>
    <xf numFmtId="0" fontId="32" fillId="8" borderId="0" applyNumberFormat="0" applyBorder="0" applyAlignment="0" applyProtection="0">
      <alignment vertical="center"/>
    </xf>
    <xf numFmtId="0" fontId="32" fillId="10" borderId="0" applyNumberFormat="0" applyBorder="0" applyAlignment="0" applyProtection="0">
      <alignment vertical="center"/>
    </xf>
    <xf numFmtId="0" fontId="31" fillId="19" borderId="0" applyNumberFormat="0" applyBorder="0" applyAlignment="0" applyProtection="0">
      <alignment vertical="center"/>
    </xf>
    <xf numFmtId="0" fontId="0" fillId="0" borderId="0"/>
    <xf numFmtId="0" fontId="33" fillId="0" borderId="0"/>
    <xf numFmtId="0" fontId="34" fillId="0" borderId="0"/>
  </cellStyleXfs>
  <cellXfs count="85">
    <xf numFmtId="0" fontId="0" fillId="0" borderId="0" xfId="0">
      <alignment vertical="center"/>
    </xf>
    <xf numFmtId="0" fontId="1" fillId="0" borderId="0" xfId="0" applyFont="1" applyAlignment="1"/>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lignment vertical="center"/>
    </xf>
    <xf numFmtId="0" fontId="0" fillId="0" borderId="0" xfId="0" applyFont="1" applyFill="1" applyAlignment="1">
      <alignment horizontal="center" vertical="center" wrapText="1"/>
    </xf>
    <xf numFmtId="0" fontId="3" fillId="0" borderId="0" xfId="0" applyFont="1" applyFill="1" applyAlignment="1">
      <alignment horizontal="center" vertical="center" wrapText="1"/>
    </xf>
    <xf numFmtId="5" fontId="3" fillId="0" borderId="0" xfId="0" applyNumberFormat="1" applyFont="1" applyFill="1" applyAlignment="1">
      <alignment horizontal="center" vertical="center" wrapText="1"/>
    </xf>
    <xf numFmtId="5" fontId="3" fillId="0" borderId="0" xfId="0" applyNumberFormat="1" applyFont="1" applyFill="1" applyAlignment="1">
      <alignment horizontal="right" vertical="center" wrapText="1"/>
    </xf>
    <xf numFmtId="0" fontId="4" fillId="0" borderId="0" xfId="0" applyFont="1" applyFill="1" applyAlignment="1">
      <alignment horizontal="center" vertical="center" wrapText="1"/>
    </xf>
    <xf numFmtId="0" fontId="1" fillId="0" borderId="0" xfId="0" applyFont="1" applyFill="1" applyAlignment="1">
      <alignment horizontal="left" wrapText="1"/>
    </xf>
    <xf numFmtId="0" fontId="1" fillId="0" borderId="0" xfId="0" applyFont="1" applyFill="1" applyAlignment="1">
      <alignment horizont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6" xfId="0" applyNumberFormat="1" applyFont="1" applyFill="1" applyBorder="1" applyAlignment="1">
      <alignment horizontal="left" vertical="center" wrapText="1"/>
    </xf>
    <xf numFmtId="0" fontId="5" fillId="0" borderId="7" xfId="0" applyNumberFormat="1" applyFont="1" applyFill="1" applyBorder="1" applyAlignment="1">
      <alignment horizontal="left" vertical="center" wrapText="1"/>
    </xf>
    <xf numFmtId="0" fontId="1" fillId="0" borderId="0" xfId="0" applyFont="1" applyFill="1" applyAlignment="1">
      <alignment horizontal="left" vertical="center" wrapText="1"/>
    </xf>
    <xf numFmtId="0" fontId="4" fillId="0" borderId="0" xfId="0" applyFont="1" applyFill="1" applyAlignment="1">
      <alignment horizontal="right" vertical="center" wrapText="1"/>
    </xf>
    <xf numFmtId="0" fontId="1" fillId="0" borderId="0" xfId="0" applyFont="1" applyFill="1" applyAlignment="1">
      <alignment horizontal="right" wrapText="1"/>
    </xf>
    <xf numFmtId="5"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8" xfId="0" applyNumberFormat="1" applyFont="1" applyFill="1" applyBorder="1" applyAlignment="1">
      <alignment horizontal="left" vertical="center" wrapText="1"/>
    </xf>
    <xf numFmtId="177" fontId="5" fillId="0" borderId="1" xfId="0" applyNumberFormat="1" applyFont="1" applyFill="1" applyBorder="1" applyAlignment="1">
      <alignment horizontal="right" vertical="center"/>
    </xf>
    <xf numFmtId="0" fontId="1" fillId="0" borderId="0" xfId="0" applyFont="1" applyFill="1" applyAlignment="1">
      <alignment horizontal="right" vertical="center" wrapText="1"/>
    </xf>
    <xf numFmtId="0" fontId="1" fillId="0" borderId="9" xfId="0" applyNumberFormat="1" applyFont="1" applyFill="1" applyBorder="1" applyAlignment="1">
      <alignment horizontal="center" vertical="center" wrapText="1"/>
    </xf>
    <xf numFmtId="0" fontId="1" fillId="0" borderId="10"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 fillId="0" borderId="0" xfId="0" applyFont="1" applyFill="1" applyAlignment="1">
      <alignment vertical="center"/>
    </xf>
    <xf numFmtId="0" fontId="0" fillId="0" borderId="0" xfId="0" applyFill="1" applyAlignment="1">
      <alignment vertical="center"/>
    </xf>
    <xf numFmtId="49" fontId="4" fillId="0" borderId="0" xfId="49" applyNumberFormat="1" applyFont="1" applyFill="1" applyAlignment="1">
      <alignment horizontal="center" vertical="center" wrapText="1"/>
    </xf>
    <xf numFmtId="49" fontId="4" fillId="0" borderId="0" xfId="49" applyNumberFormat="1" applyFont="1" applyFill="1" applyAlignment="1">
      <alignment horizontal="center" vertical="center"/>
    </xf>
    <xf numFmtId="49" fontId="1" fillId="0" borderId="0" xfId="49" applyNumberFormat="1" applyFont="1" applyFill="1" applyAlignment="1">
      <alignment horizontal="left" vertical="center"/>
    </xf>
    <xf numFmtId="49" fontId="1" fillId="0" borderId="1" xfId="49" applyNumberFormat="1" applyFont="1" applyFill="1" applyBorder="1" applyAlignment="1">
      <alignment horizontal="center" vertical="center"/>
    </xf>
    <xf numFmtId="49" fontId="1" fillId="0" borderId="2" xfId="49" applyNumberFormat="1" applyFont="1" applyFill="1" applyBorder="1" applyAlignment="1">
      <alignment horizontal="center" vertical="center"/>
    </xf>
    <xf numFmtId="0" fontId="1" fillId="0" borderId="1" xfId="49" applyNumberFormat="1" applyFont="1" applyFill="1" applyBorder="1" applyAlignment="1">
      <alignment horizontal="center" vertical="center"/>
    </xf>
    <xf numFmtId="0" fontId="1" fillId="0" borderId="1" xfId="51" applyFont="1" applyFill="1" applyBorder="1" applyAlignment="1">
      <alignment vertical="center"/>
    </xf>
    <xf numFmtId="49" fontId="1" fillId="0" borderId="1" xfId="49" applyNumberFormat="1" applyFont="1" applyFill="1" applyBorder="1" applyAlignment="1">
      <alignment horizontal="center" vertical="center" wrapText="1"/>
    </xf>
    <xf numFmtId="176" fontId="1" fillId="0" borderId="1" xfId="49" applyNumberFormat="1" applyFont="1" applyFill="1" applyBorder="1" applyAlignment="1">
      <alignment horizontal="center" vertical="center"/>
    </xf>
    <xf numFmtId="177" fontId="1" fillId="0" borderId="1" xfId="49" applyNumberFormat="1" applyFont="1" applyFill="1" applyBorder="1" applyAlignment="1">
      <alignment horizontal="right" vertical="center"/>
    </xf>
    <xf numFmtId="0" fontId="1" fillId="0" borderId="1" xfId="49" applyFont="1" applyFill="1" applyBorder="1" applyAlignment="1">
      <alignment horizontal="center" vertical="center"/>
    </xf>
    <xf numFmtId="0" fontId="1" fillId="0" borderId="1" xfId="49" applyFont="1" applyFill="1" applyBorder="1" applyAlignment="1">
      <alignment vertical="center"/>
    </xf>
    <xf numFmtId="177" fontId="1" fillId="0" borderId="11" xfId="49" applyNumberFormat="1" applyFont="1" applyFill="1" applyBorder="1" applyAlignment="1">
      <alignment horizontal="right" vertical="center"/>
    </xf>
    <xf numFmtId="0" fontId="1" fillId="2" borderId="0" xfId="49" applyFont="1" applyFill="1" applyAlignment="1">
      <alignment vertical="center"/>
    </xf>
    <xf numFmtId="49" fontId="5" fillId="0" borderId="6" xfId="49" applyNumberFormat="1" applyFont="1" applyFill="1" applyBorder="1" applyAlignment="1">
      <alignment horizontal="center" vertical="center"/>
    </xf>
    <xf numFmtId="49" fontId="5" fillId="0" borderId="7" xfId="49" applyNumberFormat="1" applyFont="1" applyFill="1" applyBorder="1" applyAlignment="1">
      <alignment horizontal="center" vertical="center"/>
    </xf>
    <xf numFmtId="49" fontId="5" fillId="0" borderId="8" xfId="49" applyNumberFormat="1" applyFont="1" applyFill="1" applyBorder="1" applyAlignment="1">
      <alignment horizontal="center" vertical="center"/>
    </xf>
    <xf numFmtId="177" fontId="5" fillId="0" borderId="1" xfId="49" applyNumberFormat="1" applyFont="1" applyFill="1" applyBorder="1" applyAlignment="1">
      <alignment horizontal="right" vertical="center"/>
    </xf>
    <xf numFmtId="0" fontId="1" fillId="0" borderId="0" xfId="0" applyFont="1" applyFill="1" applyAlignment="1">
      <alignment horizontal="center" vertical="center"/>
    </xf>
    <xf numFmtId="178" fontId="1" fillId="0" borderId="0" xfId="0" applyNumberFormat="1" applyFont="1" applyFill="1" applyAlignment="1">
      <alignment vertical="center"/>
    </xf>
    <xf numFmtId="0" fontId="1" fillId="0" borderId="0" xfId="0" applyFont="1" applyFill="1" applyAlignment="1">
      <alignment horizontal="right" vertical="center"/>
    </xf>
    <xf numFmtId="178" fontId="1" fillId="2" borderId="0" xfId="0" applyNumberFormat="1" applyFont="1" applyFill="1" applyAlignment="1">
      <alignment vertical="center"/>
    </xf>
    <xf numFmtId="0" fontId="7" fillId="0" borderId="0" xfId="50" applyFont="1" applyFill="1" applyAlignment="1"/>
    <xf numFmtId="0" fontId="8" fillId="3" borderId="0" xfId="50" applyFont="1" applyFill="1" applyAlignment="1">
      <alignment horizontal="center" wrapText="1"/>
    </xf>
    <xf numFmtId="0" fontId="9" fillId="3" borderId="0" xfId="50" applyFont="1" applyFill="1" applyAlignment="1">
      <alignment horizontal="center" vertical="center" wrapText="1"/>
    </xf>
    <xf numFmtId="0" fontId="10" fillId="3" borderId="0" xfId="50" applyFont="1" applyFill="1" applyAlignment="1">
      <alignment horizontal="left" wrapText="1"/>
    </xf>
    <xf numFmtId="0" fontId="0" fillId="3" borderId="12" xfId="50" applyFont="1" applyFill="1" applyBorder="1" applyAlignment="1">
      <alignment horizontal="left" wrapText="1"/>
    </xf>
    <xf numFmtId="0" fontId="0" fillId="3" borderId="13" xfId="50" applyFont="1" applyFill="1" applyBorder="1" applyAlignment="1">
      <alignment horizontal="left" wrapText="1"/>
    </xf>
    <xf numFmtId="0" fontId="1" fillId="3" borderId="14" xfId="50" applyFont="1" applyFill="1" applyBorder="1" applyAlignment="1">
      <alignment horizontal="right" wrapText="1"/>
    </xf>
    <xf numFmtId="176" fontId="0" fillId="3" borderId="13" xfId="50" applyNumberFormat="1" applyFont="1" applyFill="1" applyBorder="1" applyAlignment="1">
      <alignment horizontal="left" wrapText="1"/>
    </xf>
    <xf numFmtId="0" fontId="1" fillId="3" borderId="0" xfId="50" applyFont="1" applyFill="1" applyAlignment="1">
      <alignment horizontal="right" wrapText="1"/>
    </xf>
    <xf numFmtId="179" fontId="0" fillId="3" borderId="13" xfId="50" applyNumberFormat="1" applyFont="1" applyFill="1" applyBorder="1" applyAlignment="1">
      <alignment horizontal="left" wrapText="1"/>
    </xf>
    <xf numFmtId="0" fontId="0" fillId="3" borderId="12" xfId="50" applyFont="1" applyFill="1" applyBorder="1" applyAlignment="1">
      <alignment horizontal="center" wrapText="1"/>
    </xf>
    <xf numFmtId="0" fontId="3" fillId="3" borderId="14" xfId="50" applyFont="1" applyFill="1" applyBorder="1" applyAlignment="1">
      <alignment horizontal="center" vertical="top" wrapText="1"/>
    </xf>
    <xf numFmtId="0" fontId="10" fillId="3" borderId="0" xfId="50" applyFont="1" applyFill="1" applyAlignment="1">
      <alignment horizontal="right" wrapText="1"/>
    </xf>
    <xf numFmtId="0" fontId="11" fillId="3" borderId="0" xfId="50" applyFont="1" applyFill="1" applyAlignment="1">
      <alignment horizontal="left" vertical="center" wrapText="1"/>
    </xf>
    <xf numFmtId="0" fontId="11" fillId="3" borderId="0" xfId="50" applyFont="1" applyFill="1" applyAlignment="1">
      <alignment horizontal="center" vertical="center" wrapText="1"/>
    </xf>
    <xf numFmtId="0" fontId="11" fillId="3" borderId="0" xfId="50" applyFont="1" applyFill="1" applyAlignment="1">
      <alignment horizontal="right" vertical="center" wrapText="1"/>
    </xf>
    <xf numFmtId="0" fontId="9" fillId="3" borderId="0" xfId="50" applyFont="1" applyFill="1" applyAlignment="1">
      <alignment horizontal="center" wrapText="1"/>
    </xf>
    <xf numFmtId="0" fontId="0" fillId="3" borderId="0" xfId="50" applyFont="1" applyFill="1" applyAlignment="1">
      <alignment horizontal="left" wrapText="1"/>
    </xf>
    <xf numFmtId="0" fontId="12" fillId="3" borderId="0" xfId="50" applyFont="1" applyFill="1" applyAlignment="1">
      <alignment horizontal="center" wrapText="1"/>
    </xf>
    <xf numFmtId="0" fontId="13" fillId="3" borderId="12" xfId="50" applyFont="1" applyFill="1" applyBorder="1" applyAlignment="1">
      <alignment horizontal="center" wrapText="1"/>
    </xf>
    <xf numFmtId="0" fontId="12" fillId="3" borderId="0" xfId="50" applyFont="1" applyFill="1" applyAlignment="1">
      <alignment horizontal="right" wrapText="1"/>
    </xf>
    <xf numFmtId="0" fontId="0" fillId="3" borderId="0" xfId="50" applyFont="1" applyFill="1" applyAlignment="1">
      <alignment vertical="center" wrapText="1"/>
    </xf>
    <xf numFmtId="0" fontId="12" fillId="3" borderId="0" xfId="50" applyFont="1" applyFill="1" applyAlignment="1">
      <alignment horizontal="left" wrapText="1"/>
    </xf>
    <xf numFmtId="0" fontId="11" fillId="3" borderId="0" xfId="50" applyFont="1" applyFill="1" applyAlignment="1">
      <alignment horizontal="right" vertical="top"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Normal" xfId="50"/>
    <cellStyle name="常规 3"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showGridLines="0" view="pageBreakPreview" zoomScaleNormal="100" workbookViewId="0">
      <selection activeCell="R3" sqref="R3"/>
    </sheetView>
  </sheetViews>
  <sheetFormatPr defaultColWidth="7.2" defaultRowHeight="10.8" outlineLevelRow="6" outlineLevelCol="6"/>
  <cols>
    <col min="1" max="1" width="16" style="61" customWidth="1"/>
    <col min="2" max="2" width="0.4" style="61" customWidth="1"/>
    <col min="3" max="3" width="19.2" style="61" customWidth="1"/>
    <col min="4" max="4" width="6.8" style="61" customWidth="1"/>
    <col min="5" max="5" width="26.4" style="61" customWidth="1"/>
    <col min="6" max="6" width="2" style="61" customWidth="1"/>
    <col min="7" max="7" width="21.7333333333333" style="61" customWidth="1"/>
    <col min="8" max="16384" width="7.2" style="61"/>
  </cols>
  <sheetData>
    <row r="1" ht="127.5" customHeight="1" spans="1:7">
      <c r="A1" s="62" t="s">
        <v>0</v>
      </c>
      <c r="B1" s="62"/>
      <c r="C1" s="62"/>
      <c r="D1" s="62"/>
      <c r="E1" s="62"/>
      <c r="F1" s="62"/>
      <c r="G1" s="62"/>
    </row>
    <row r="2" ht="60" customHeight="1" spans="1:7">
      <c r="A2" s="77" t="s">
        <v>1</v>
      </c>
      <c r="B2" s="77"/>
      <c r="C2" s="77"/>
      <c r="D2" s="77"/>
      <c r="E2" s="77"/>
      <c r="F2" s="77"/>
      <c r="G2" s="77"/>
    </row>
    <row r="3" ht="231.75" customHeight="1" spans="1:7">
      <c r="A3" s="78"/>
      <c r="B3" s="78"/>
      <c r="C3" s="79" t="s">
        <v>2</v>
      </c>
      <c r="D3" s="80"/>
      <c r="E3" s="80"/>
      <c r="F3" s="78"/>
      <c r="G3" s="78"/>
    </row>
    <row r="4" ht="36" customHeight="1" spans="1:7">
      <c r="A4" s="78"/>
      <c r="B4" s="78"/>
      <c r="C4" s="81"/>
      <c r="D4" s="72" t="s">
        <v>3</v>
      </c>
      <c r="E4" s="72"/>
      <c r="F4" s="78"/>
      <c r="G4" s="78"/>
    </row>
    <row r="5" ht="69.75" customHeight="1" spans="1:7">
      <c r="A5" s="78"/>
      <c r="B5" s="78"/>
      <c r="C5" s="82"/>
      <c r="D5" s="83" t="s">
        <v>4</v>
      </c>
      <c r="E5" s="83"/>
      <c r="F5" s="78"/>
      <c r="G5" s="78"/>
    </row>
    <row r="6" ht="21" customHeight="1" spans="1:7">
      <c r="A6" s="78"/>
      <c r="B6" s="78"/>
      <c r="C6" s="82"/>
      <c r="D6" s="83"/>
      <c r="E6" s="83"/>
      <c r="F6" s="84"/>
      <c r="G6" s="84"/>
    </row>
    <row r="7" ht="18" customHeight="1" spans="1:7">
      <c r="A7" s="74"/>
      <c r="B7" s="75"/>
      <c r="C7" s="75"/>
      <c r="D7" s="75"/>
      <c r="E7" s="75"/>
      <c r="F7" s="75"/>
      <c r="G7" s="76" t="s">
        <v>5</v>
      </c>
    </row>
  </sheetData>
  <mergeCells count="14">
    <mergeCell ref="A1:G1"/>
    <mergeCell ref="A2:G2"/>
    <mergeCell ref="A3:B3"/>
    <mergeCell ref="D3:E3"/>
    <mergeCell ref="F3:G3"/>
    <mergeCell ref="A4:B4"/>
    <mergeCell ref="D4:E4"/>
    <mergeCell ref="F4:G4"/>
    <mergeCell ref="A5:B5"/>
    <mergeCell ref="D5:E5"/>
    <mergeCell ref="F5:G5"/>
    <mergeCell ref="A6:B6"/>
    <mergeCell ref="F6:G6"/>
    <mergeCell ref="B7:F7"/>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showGridLines="0" tabSelected="1" view="pageBreakPreview" zoomScaleNormal="100" workbookViewId="0">
      <selection activeCell="J6" sqref="J6"/>
    </sheetView>
  </sheetViews>
  <sheetFormatPr defaultColWidth="7.2" defaultRowHeight="10.8" outlineLevelCol="6"/>
  <cols>
    <col min="1" max="1" width="16.1333333333333" style="61" customWidth="1"/>
    <col min="2" max="2" width="0.666666666666667" style="61" customWidth="1"/>
    <col min="3" max="3" width="11.0666666666667" style="61" customWidth="1"/>
    <col min="4" max="4" width="19.8666666666667" style="61" customWidth="1"/>
    <col min="5" max="5" width="19.6" style="61" customWidth="1"/>
    <col min="6" max="6" width="3.6" style="61" customWidth="1"/>
    <col min="7" max="7" width="21.6" style="61" customWidth="1"/>
    <col min="8" max="16384" width="7.2" style="61"/>
  </cols>
  <sheetData>
    <row r="1" ht="99" customHeight="1" spans="1:7">
      <c r="A1" s="62" t="s">
        <v>0</v>
      </c>
      <c r="B1" s="62"/>
      <c r="C1" s="62"/>
      <c r="D1" s="62"/>
      <c r="E1" s="62"/>
      <c r="F1" s="62"/>
      <c r="G1" s="62"/>
    </row>
    <row r="2" ht="70.5" customHeight="1" spans="1:7">
      <c r="A2" s="63" t="s">
        <v>1</v>
      </c>
      <c r="B2" s="63"/>
      <c r="C2" s="63"/>
      <c r="D2" s="63"/>
      <c r="E2" s="63"/>
      <c r="F2" s="63"/>
      <c r="G2" s="63"/>
    </row>
    <row r="3" ht="37.5" customHeight="1" spans="1:7">
      <c r="A3" s="64" t="s">
        <v>6</v>
      </c>
      <c r="B3" s="64"/>
      <c r="C3" s="65"/>
      <c r="D3" s="65"/>
      <c r="E3" s="65"/>
      <c r="F3" s="65"/>
      <c r="G3" s="65"/>
    </row>
    <row r="4" ht="59.25" customHeight="1" spans="1:7">
      <c r="A4" s="64" t="s">
        <v>7</v>
      </c>
      <c r="B4" s="64"/>
      <c r="C4" s="66" t="s">
        <v>0</v>
      </c>
      <c r="D4" s="66"/>
      <c r="E4" s="66"/>
      <c r="F4" s="66"/>
      <c r="G4" s="66"/>
    </row>
    <row r="5" ht="59.25" customHeight="1" spans="1:7">
      <c r="A5" s="64" t="s">
        <v>8</v>
      </c>
      <c r="B5" s="64"/>
      <c r="C5" s="67" t="s">
        <v>9</v>
      </c>
      <c r="D5" s="68">
        <f>清单汇总表!F9</f>
        <v>0</v>
      </c>
      <c r="E5" s="68"/>
      <c r="F5" s="68"/>
      <c r="G5" s="68"/>
    </row>
    <row r="6" ht="29.25" customHeight="1" spans="1:7">
      <c r="A6" s="64"/>
      <c r="B6" s="64"/>
      <c r="C6" s="69" t="s">
        <v>10</v>
      </c>
      <c r="D6" s="70">
        <f>D5</f>
        <v>0</v>
      </c>
      <c r="E6" s="70"/>
      <c r="F6" s="70"/>
      <c r="G6" s="70"/>
    </row>
    <row r="7" ht="84.75" customHeight="1" spans="1:7">
      <c r="A7" s="64" t="s">
        <v>11</v>
      </c>
      <c r="B7" s="64"/>
      <c r="C7" s="71"/>
      <c r="D7" s="71"/>
      <c r="E7" s="71"/>
      <c r="F7" s="71"/>
      <c r="G7" s="71"/>
    </row>
    <row r="8" ht="25.5" customHeight="1" spans="1:7">
      <c r="A8" s="64"/>
      <c r="B8" s="64"/>
      <c r="C8" s="72" t="s">
        <v>3</v>
      </c>
      <c r="D8" s="72"/>
      <c r="E8" s="72"/>
      <c r="F8" s="72"/>
      <c r="G8" s="72"/>
    </row>
    <row r="9" ht="59.25" customHeight="1" spans="1:7">
      <c r="A9" s="64" t="s">
        <v>12</v>
      </c>
      <c r="B9" s="64"/>
      <c r="C9" s="71"/>
      <c r="D9" s="71"/>
      <c r="E9" s="71"/>
      <c r="F9" s="71"/>
      <c r="G9" s="71"/>
    </row>
    <row r="10" ht="25.5" customHeight="1" spans="1:7">
      <c r="A10" s="73"/>
      <c r="B10" s="73"/>
      <c r="C10" s="72" t="s">
        <v>13</v>
      </c>
      <c r="D10" s="72"/>
      <c r="E10" s="72"/>
      <c r="F10" s="72"/>
      <c r="G10" s="72"/>
    </row>
    <row r="11" ht="59.25" customHeight="1" spans="1:7">
      <c r="A11" s="64" t="s">
        <v>14</v>
      </c>
      <c r="B11" s="64"/>
      <c r="C11" s="71"/>
      <c r="D11" s="71"/>
      <c r="E11" s="71"/>
      <c r="F11" s="71"/>
      <c r="G11" s="71"/>
    </row>
    <row r="12" ht="25.5" customHeight="1" spans="1:7">
      <c r="A12" s="64"/>
      <c r="B12" s="64"/>
      <c r="C12" s="72" t="s">
        <v>15</v>
      </c>
      <c r="D12" s="72"/>
      <c r="E12" s="72"/>
      <c r="F12" s="72"/>
      <c r="G12" s="72"/>
    </row>
    <row r="13" ht="59.25" customHeight="1" spans="1:7">
      <c r="A13" s="64" t="s">
        <v>16</v>
      </c>
      <c r="B13" s="64"/>
      <c r="C13" s="71"/>
      <c r="D13" s="71"/>
      <c r="E13" s="71"/>
      <c r="F13" s="71"/>
      <c r="G13" s="71"/>
    </row>
    <row r="14" ht="18" customHeight="1" spans="1:7">
      <c r="A14" s="74"/>
      <c r="B14" s="75"/>
      <c r="C14" s="75"/>
      <c r="D14" s="75"/>
      <c r="E14" s="75"/>
      <c r="F14" s="75"/>
      <c r="G14" s="76" t="s">
        <v>17</v>
      </c>
    </row>
  </sheetData>
  <mergeCells count="25">
    <mergeCell ref="A1:G1"/>
    <mergeCell ref="A2:G2"/>
    <mergeCell ref="A3:B3"/>
    <mergeCell ref="C3:G3"/>
    <mergeCell ref="A4:B4"/>
    <mergeCell ref="C4:G4"/>
    <mergeCell ref="A5:B5"/>
    <mergeCell ref="D5:G5"/>
    <mergeCell ref="A6:B6"/>
    <mergeCell ref="D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B14:F14"/>
  </mergeCells>
  <printOptions horizontalCentered="1"/>
  <pageMargins left="0.116416666666667" right="0.116416666666667"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9"/>
  <sheetViews>
    <sheetView showZeros="0" view="pageBreakPreview" zoomScaleNormal="100" workbookViewId="0">
      <selection activeCell="K9" sqref="K9"/>
    </sheetView>
  </sheetViews>
  <sheetFormatPr defaultColWidth="8.88333333333333" defaultRowHeight="15.6"/>
  <cols>
    <col min="1" max="1" width="6.675" style="38" customWidth="1"/>
    <col min="2" max="2" width="19.1" style="38" customWidth="1"/>
    <col min="3" max="3" width="11.7" style="38" customWidth="1"/>
    <col min="4" max="4" width="7.79166666666667" style="38" customWidth="1"/>
    <col min="5" max="6" width="12.4666666666667" style="38" customWidth="1"/>
    <col min="7" max="7" width="9.7" style="38" customWidth="1"/>
    <col min="8" max="8" width="8.88333333333333" style="38"/>
    <col min="9" max="9" width="11.6" style="38"/>
    <col min="10" max="10" width="8.88333333333333" style="38"/>
    <col min="11" max="11" width="11.6" style="38" customWidth="1"/>
    <col min="12" max="16384" width="8.88333333333333" style="38"/>
  </cols>
  <sheetData>
    <row r="1" ht="79" customHeight="1" spans="1:7">
      <c r="A1" s="39" t="s">
        <v>18</v>
      </c>
      <c r="B1" s="40"/>
      <c r="C1" s="40"/>
      <c r="D1" s="40"/>
      <c r="E1" s="40"/>
      <c r="F1" s="40"/>
      <c r="G1" s="40"/>
    </row>
    <row r="2" s="37" customFormat="1" ht="23" customHeight="1" spans="1:7">
      <c r="A2" s="41" t="s">
        <v>19</v>
      </c>
      <c r="B2" s="41"/>
      <c r="C2" s="41"/>
      <c r="D2" s="41"/>
      <c r="E2" s="41"/>
      <c r="F2" s="41"/>
      <c r="G2" s="41"/>
    </row>
    <row r="3" s="37" customFormat="1" ht="40" customHeight="1" spans="1:7">
      <c r="A3" s="42" t="s">
        <v>20</v>
      </c>
      <c r="B3" s="42" t="s">
        <v>21</v>
      </c>
      <c r="C3" s="42" t="s">
        <v>22</v>
      </c>
      <c r="D3" s="42" t="s">
        <v>23</v>
      </c>
      <c r="E3" s="42" t="s">
        <v>24</v>
      </c>
      <c r="F3" s="43" t="s">
        <v>25</v>
      </c>
      <c r="G3" s="43" t="s">
        <v>26</v>
      </c>
    </row>
    <row r="4" s="37" customFormat="1" ht="40" customHeight="1" spans="1:7">
      <c r="A4" s="44">
        <f>ROW()-3</f>
        <v>1</v>
      </c>
      <c r="B4" s="45" t="str">
        <f>嘉禾丰兴商业广场!B4</f>
        <v>嘉禾丰兴商业广场</v>
      </c>
      <c r="C4" s="46" t="s">
        <v>27</v>
      </c>
      <c r="D4" s="47">
        <v>2</v>
      </c>
      <c r="E4" s="48">
        <f>嘉禾丰兴商业广场!J16</f>
        <v>0</v>
      </c>
      <c r="F4" s="48">
        <f>E4*D4</f>
        <v>0</v>
      </c>
      <c r="G4" s="49"/>
    </row>
    <row r="5" s="37" customFormat="1" ht="40" customHeight="1" spans="1:11">
      <c r="A5" s="44">
        <f>ROW()-3</f>
        <v>2</v>
      </c>
      <c r="B5" s="45" t="str">
        <f>石井槎头商铺!B4</f>
        <v>石井槎头商铺</v>
      </c>
      <c r="C5" s="46" t="s">
        <v>27</v>
      </c>
      <c r="D5" s="47">
        <v>2</v>
      </c>
      <c r="E5" s="48">
        <f>石井槎头商铺!J16</f>
        <v>0</v>
      </c>
      <c r="F5" s="48">
        <f>E5*D5</f>
        <v>0</v>
      </c>
      <c r="G5" s="50"/>
      <c r="J5" s="57"/>
      <c r="K5" s="57"/>
    </row>
    <row r="6" s="37" customFormat="1" ht="40" customHeight="1" spans="1:10">
      <c r="A6" s="44">
        <f>ROW()-3</f>
        <v>3</v>
      </c>
      <c r="B6" s="45" t="str">
        <f>人和旧办公室!B4</f>
        <v>人和旧办公室</v>
      </c>
      <c r="C6" s="46" t="s">
        <v>27</v>
      </c>
      <c r="D6" s="47">
        <v>2</v>
      </c>
      <c r="E6" s="48">
        <f>人和旧办公室!J12</f>
        <v>0</v>
      </c>
      <c r="F6" s="48">
        <f>E6*D6</f>
        <v>0</v>
      </c>
      <c r="G6" s="50"/>
      <c r="H6" s="37"/>
      <c r="I6" s="58"/>
      <c r="J6" s="59"/>
    </row>
    <row r="7" s="37" customFormat="1" ht="40" customHeight="1" spans="1:9">
      <c r="A7" s="44">
        <f>ROW()-3</f>
        <v>4</v>
      </c>
      <c r="B7" s="45" t="str">
        <f>竹料茶楼!B4</f>
        <v>竹料茶楼</v>
      </c>
      <c r="C7" s="46" t="s">
        <v>27</v>
      </c>
      <c r="D7" s="47">
        <v>2</v>
      </c>
      <c r="E7" s="48">
        <f>竹料茶楼!J12</f>
        <v>0</v>
      </c>
      <c r="F7" s="48">
        <f>E7*D7</f>
        <v>0</v>
      </c>
      <c r="G7" s="50"/>
      <c r="H7" s="37"/>
      <c r="I7" s="58"/>
    </row>
    <row r="8" s="37" customFormat="1" ht="40" customHeight="1" spans="1:9">
      <c r="A8" s="44">
        <f>ROW()-3</f>
        <v>5</v>
      </c>
      <c r="B8" s="45" t="str">
        <f>新和厂房!B4</f>
        <v>新和厂房</v>
      </c>
      <c r="C8" s="46" t="s">
        <v>27</v>
      </c>
      <c r="D8" s="47">
        <v>2</v>
      </c>
      <c r="E8" s="51">
        <f>新和厂房!J12</f>
        <v>0</v>
      </c>
      <c r="F8" s="48">
        <f>E8*D8</f>
        <v>0</v>
      </c>
      <c r="G8" s="50"/>
      <c r="H8" s="52"/>
      <c r="I8" s="60"/>
    </row>
    <row r="9" s="37" customFormat="1" ht="40" customHeight="1" spans="1:7">
      <c r="A9" s="53" t="s">
        <v>28</v>
      </c>
      <c r="B9" s="54"/>
      <c r="C9" s="54"/>
      <c r="D9" s="54"/>
      <c r="E9" s="55"/>
      <c r="F9" s="56">
        <f>SUM(F4:F8)</f>
        <v>0</v>
      </c>
      <c r="G9" s="50"/>
    </row>
  </sheetData>
  <mergeCells count="4">
    <mergeCell ref="A1:G1"/>
    <mergeCell ref="A2:G2"/>
    <mergeCell ref="J5:K5"/>
    <mergeCell ref="A9:E9"/>
  </mergeCells>
  <printOptions horizontalCentered="1"/>
  <pageMargins left="0.751388888888889" right="0.751388888888889" top="1" bottom="1" header="0.5" footer="0.5"/>
  <pageSetup paperSize="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K17"/>
  <sheetViews>
    <sheetView showZeros="0" view="pageBreakPreview" zoomScale="85" zoomScaleNormal="100" workbookViewId="0">
      <selection activeCell="M4" sqref="M4"/>
    </sheetView>
  </sheetViews>
  <sheetFormatPr defaultColWidth="8.88333333333333" defaultRowHeight="15.6"/>
  <cols>
    <col min="1" max="1" width="3.65833333333333" style="5" customWidth="1"/>
    <col min="2" max="2" width="7.65833333333333" style="6" customWidth="1"/>
    <col min="3" max="3" width="11.9166666666667" style="6" customWidth="1"/>
    <col min="4" max="4" width="17.2916666666667" style="6" customWidth="1"/>
    <col min="5" max="5" width="7.98333333333333" style="6" customWidth="1"/>
    <col min="6" max="6" width="17.3666666666667" style="6" customWidth="1"/>
    <col min="7" max="7" width="4.45" style="6" customWidth="1"/>
    <col min="8" max="8" width="4.60833333333333" style="6" customWidth="1"/>
    <col min="9" max="9" width="9.15833333333333" style="7" customWidth="1"/>
    <col min="10" max="10" width="11.8" style="8" customWidth="1"/>
    <col min="11" max="11" width="9" style="6"/>
  </cols>
  <sheetData>
    <row r="1" ht="80" customHeight="1" spans="1:10">
      <c r="A1" s="9" t="s">
        <v>29</v>
      </c>
      <c r="B1" s="9"/>
      <c r="C1" s="9"/>
      <c r="D1" s="9"/>
      <c r="E1" s="9"/>
      <c r="F1" s="9"/>
      <c r="G1" s="9"/>
      <c r="H1" s="9"/>
      <c r="I1" s="9"/>
      <c r="J1" s="23"/>
    </row>
    <row r="2" s="1" customFormat="1" ht="31" customHeight="1" spans="1:11">
      <c r="A2" s="10" t="s">
        <v>19</v>
      </c>
      <c r="B2" s="10"/>
      <c r="C2" s="10"/>
      <c r="D2" s="11"/>
      <c r="E2" s="10"/>
      <c r="F2" s="10"/>
      <c r="G2" s="10"/>
      <c r="H2" s="10"/>
      <c r="I2" s="10"/>
      <c r="J2" s="24"/>
      <c r="K2" s="11"/>
    </row>
    <row r="3" s="2" customFormat="1" ht="40" customHeight="1" spans="1:10">
      <c r="A3" s="12" t="s">
        <v>20</v>
      </c>
      <c r="B3" s="13" t="s">
        <v>21</v>
      </c>
      <c r="C3" s="13" t="s">
        <v>30</v>
      </c>
      <c r="D3" s="13" t="s">
        <v>31</v>
      </c>
      <c r="E3" s="13" t="s">
        <v>32</v>
      </c>
      <c r="F3" s="13" t="s">
        <v>33</v>
      </c>
      <c r="G3" s="13" t="s">
        <v>22</v>
      </c>
      <c r="H3" s="13" t="s">
        <v>23</v>
      </c>
      <c r="I3" s="25" t="s">
        <v>34</v>
      </c>
      <c r="J3" s="25" t="s">
        <v>25</v>
      </c>
    </row>
    <row r="4" s="2" customFormat="1" ht="40" customHeight="1" spans="1:10">
      <c r="A4" s="14">
        <v>1</v>
      </c>
      <c r="B4" s="14" t="s">
        <v>35</v>
      </c>
      <c r="C4" s="14" t="s">
        <v>36</v>
      </c>
      <c r="D4" s="13" t="s">
        <v>37</v>
      </c>
      <c r="E4" s="15" t="s">
        <v>38</v>
      </c>
      <c r="F4" s="13" t="s">
        <v>39</v>
      </c>
      <c r="G4" s="13" t="s">
        <v>40</v>
      </c>
      <c r="H4" s="13">
        <v>1</v>
      </c>
      <c r="I4" s="26">
        <v>0</v>
      </c>
      <c r="J4" s="26">
        <f>H4*I4</f>
        <v>0</v>
      </c>
    </row>
    <row r="5" s="2" customFormat="1" ht="40" customHeight="1" spans="1:10">
      <c r="A5" s="17"/>
      <c r="B5" s="17"/>
      <c r="C5" s="17"/>
      <c r="D5" s="13" t="s">
        <v>41</v>
      </c>
      <c r="E5" s="15" t="s">
        <v>42</v>
      </c>
      <c r="F5" s="13" t="s">
        <v>43</v>
      </c>
      <c r="G5" s="13" t="s">
        <v>44</v>
      </c>
      <c r="H5" s="13">
        <v>2</v>
      </c>
      <c r="I5" s="26"/>
      <c r="J5" s="26">
        <f t="shared" ref="J5:J13" si="0">H5*I5</f>
        <v>0</v>
      </c>
    </row>
    <row r="6" s="2" customFormat="1" ht="40" customHeight="1" spans="1:10">
      <c r="A6" s="17"/>
      <c r="B6" s="17"/>
      <c r="C6" s="17"/>
      <c r="D6" s="13" t="s">
        <v>45</v>
      </c>
      <c r="E6" s="15"/>
      <c r="F6" s="13" t="s">
        <v>43</v>
      </c>
      <c r="G6" s="13" t="s">
        <v>46</v>
      </c>
      <c r="H6" s="13">
        <v>1</v>
      </c>
      <c r="I6" s="26"/>
      <c r="J6" s="26">
        <f t="shared" si="0"/>
        <v>0</v>
      </c>
    </row>
    <row r="7" s="2" customFormat="1" ht="46" customHeight="1" spans="1:10">
      <c r="A7" s="17"/>
      <c r="B7" s="17"/>
      <c r="C7" s="17"/>
      <c r="D7" s="13" t="s">
        <v>47</v>
      </c>
      <c r="E7" s="15" t="s">
        <v>48</v>
      </c>
      <c r="F7" s="13" t="s">
        <v>49</v>
      </c>
      <c r="G7" s="13" t="s">
        <v>44</v>
      </c>
      <c r="H7" s="13">
        <v>4</v>
      </c>
      <c r="I7" s="26"/>
      <c r="J7" s="26">
        <f t="shared" si="0"/>
        <v>0</v>
      </c>
    </row>
    <row r="8" s="2" customFormat="1" ht="40" customHeight="1" spans="1:10">
      <c r="A8" s="17"/>
      <c r="B8" s="17"/>
      <c r="C8" s="17"/>
      <c r="D8" s="13" t="s">
        <v>50</v>
      </c>
      <c r="E8" s="36"/>
      <c r="F8" s="36"/>
      <c r="G8" s="13" t="s">
        <v>46</v>
      </c>
      <c r="H8" s="13">
        <v>1</v>
      </c>
      <c r="I8" s="26"/>
      <c r="J8" s="26">
        <f t="shared" si="0"/>
        <v>0</v>
      </c>
    </row>
    <row r="9" s="2" customFormat="1" ht="40" customHeight="1" spans="1:10">
      <c r="A9" s="17"/>
      <c r="B9" s="17"/>
      <c r="C9" s="17"/>
      <c r="D9" s="15" t="s">
        <v>51</v>
      </c>
      <c r="E9" s="36"/>
      <c r="F9" s="36"/>
      <c r="G9" s="13" t="s">
        <v>46</v>
      </c>
      <c r="H9" s="15">
        <v>1</v>
      </c>
      <c r="I9" s="26"/>
      <c r="J9" s="26">
        <f t="shared" si="0"/>
        <v>0</v>
      </c>
    </row>
    <row r="10" s="2" customFormat="1" ht="40" customHeight="1" spans="1:10">
      <c r="A10" s="17"/>
      <c r="B10" s="17"/>
      <c r="C10" s="17"/>
      <c r="D10" s="13" t="s">
        <v>52</v>
      </c>
      <c r="E10" s="36"/>
      <c r="F10" s="36"/>
      <c r="G10" s="13" t="s">
        <v>53</v>
      </c>
      <c r="H10" s="15">
        <v>1</v>
      </c>
      <c r="I10" s="26"/>
      <c r="J10" s="26">
        <f t="shared" si="0"/>
        <v>0</v>
      </c>
    </row>
    <row r="11" s="2" customFormat="1" ht="40" customHeight="1" spans="1:10">
      <c r="A11" s="17"/>
      <c r="B11" s="17"/>
      <c r="C11" s="17"/>
      <c r="D11" s="13" t="s">
        <v>54</v>
      </c>
      <c r="E11" s="36"/>
      <c r="F11" s="36"/>
      <c r="G11" s="13" t="s">
        <v>46</v>
      </c>
      <c r="H11" s="15">
        <v>4</v>
      </c>
      <c r="I11" s="26"/>
      <c r="J11" s="26">
        <f t="shared" si="0"/>
        <v>0</v>
      </c>
    </row>
    <row r="12" s="2" customFormat="1" ht="40" customHeight="1" spans="1:10">
      <c r="A12" s="17"/>
      <c r="B12" s="17"/>
      <c r="C12" s="17"/>
      <c r="D12" s="13" t="s">
        <v>55</v>
      </c>
      <c r="E12" s="36"/>
      <c r="F12" s="36"/>
      <c r="G12" s="13" t="s">
        <v>56</v>
      </c>
      <c r="H12" s="15">
        <v>1</v>
      </c>
      <c r="I12" s="26"/>
      <c r="J12" s="26">
        <f t="shared" si="0"/>
        <v>0</v>
      </c>
    </row>
    <row r="13" s="2" customFormat="1" ht="40" customHeight="1" spans="1:10">
      <c r="A13" s="17"/>
      <c r="B13" s="17"/>
      <c r="C13" s="17"/>
      <c r="D13" s="13" t="s">
        <v>57</v>
      </c>
      <c r="E13" s="36"/>
      <c r="F13" s="36"/>
      <c r="G13" s="15" t="s">
        <v>53</v>
      </c>
      <c r="H13" s="15">
        <v>1</v>
      </c>
      <c r="I13" s="26"/>
      <c r="J13" s="26">
        <f t="shared" si="0"/>
        <v>0</v>
      </c>
    </row>
    <row r="14" s="27" customFormat="1" ht="40" customHeight="1" spans="1:10">
      <c r="A14" s="19" t="s">
        <v>58</v>
      </c>
      <c r="B14" s="20" t="s">
        <v>59</v>
      </c>
      <c r="C14" s="21"/>
      <c r="D14" s="21"/>
      <c r="E14" s="21"/>
      <c r="F14" s="21"/>
      <c r="G14" s="21"/>
      <c r="H14" s="21"/>
      <c r="I14" s="28"/>
      <c r="J14" s="29">
        <f>SUM(J4:J13)</f>
        <v>0</v>
      </c>
    </row>
    <row r="15" s="27" customFormat="1" ht="40" customHeight="1" spans="1:10">
      <c r="A15" s="19" t="s">
        <v>60</v>
      </c>
      <c r="B15" s="20" t="s">
        <v>61</v>
      </c>
      <c r="C15" s="21"/>
      <c r="D15" s="21"/>
      <c r="E15" s="21"/>
      <c r="F15" s="21"/>
      <c r="G15" s="21"/>
      <c r="H15" s="21"/>
      <c r="I15" s="28"/>
      <c r="J15" s="29">
        <f>J14*6%</f>
        <v>0</v>
      </c>
    </row>
    <row r="16" s="27" customFormat="1" ht="40" customHeight="1" spans="1:10">
      <c r="A16" s="19" t="s">
        <v>62</v>
      </c>
      <c r="B16" s="20" t="s">
        <v>63</v>
      </c>
      <c r="C16" s="21"/>
      <c r="D16" s="21"/>
      <c r="E16" s="21"/>
      <c r="F16" s="21"/>
      <c r="G16" s="21"/>
      <c r="H16" s="21"/>
      <c r="I16" s="28"/>
      <c r="J16" s="29">
        <f>J14+J15</f>
        <v>0</v>
      </c>
    </row>
    <row r="17" s="2" customFormat="1" ht="80" customHeight="1" spans="1:10">
      <c r="A17" s="22" t="s">
        <v>64</v>
      </c>
      <c r="B17" s="22"/>
      <c r="C17" s="22"/>
      <c r="D17" s="22"/>
      <c r="E17" s="22"/>
      <c r="F17" s="22"/>
      <c r="G17" s="22"/>
      <c r="H17" s="22"/>
      <c r="I17" s="22"/>
      <c r="J17" s="30"/>
    </row>
  </sheetData>
  <mergeCells count="9">
    <mergeCell ref="A1:J1"/>
    <mergeCell ref="A2:J2"/>
    <mergeCell ref="B14:I14"/>
    <mergeCell ref="B15:I15"/>
    <mergeCell ref="B16:I16"/>
    <mergeCell ref="A17:J17"/>
    <mergeCell ref="A4:A13"/>
    <mergeCell ref="B4:B13"/>
    <mergeCell ref="C4:C13"/>
  </mergeCells>
  <printOptions horizontalCentered="1"/>
  <pageMargins left="0.196527777777778" right="0.196527777777778" top="0.786805555555556" bottom="0.786805555555556" header="0.196527777777778" footer="0.786805555555556"/>
  <pageSetup paperSize="9" scale="90" orientation="portrait" horizontalDpi="600" verticalDpi="600"/>
  <headerFooter alignWithMargins="0" scaleWithDoc="0"/>
  <rowBreaks count="1" manualBreakCount="1">
    <brk id="17" max="9"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showZeros="0" view="pageBreakPreview" zoomScale="85" zoomScaleNormal="100" workbookViewId="0">
      <pane ySplit="3" topLeftCell="A4" activePane="bottomLeft" state="frozen"/>
      <selection/>
      <selection pane="bottomLeft" activeCell="O8" sqref="O8"/>
    </sheetView>
  </sheetViews>
  <sheetFormatPr defaultColWidth="8.88333333333333" defaultRowHeight="15.6"/>
  <cols>
    <col min="1" max="1" width="3.65833333333333" style="5" customWidth="1"/>
    <col min="2" max="2" width="7.65833333333333" style="6" customWidth="1"/>
    <col min="3" max="3" width="11.9166666666667" style="6" customWidth="1"/>
    <col min="4" max="4" width="17.2916666666667" style="6" customWidth="1"/>
    <col min="5" max="5" width="7.98333333333333" style="6" customWidth="1"/>
    <col min="6" max="6" width="17.3666666666667" style="6" customWidth="1"/>
    <col min="7" max="7" width="4.45" style="6" customWidth="1"/>
    <col min="8" max="8" width="4.60833333333333" style="6" customWidth="1"/>
    <col min="9" max="9" width="9.15833333333333" style="7" customWidth="1"/>
    <col min="10" max="10" width="11.8" style="8" customWidth="1"/>
    <col min="11" max="11" width="9" style="6"/>
  </cols>
  <sheetData>
    <row r="1" ht="80" customHeight="1" spans="1:10">
      <c r="A1" s="9" t="s">
        <v>29</v>
      </c>
      <c r="B1" s="9"/>
      <c r="C1" s="9"/>
      <c r="D1" s="9"/>
      <c r="E1" s="9"/>
      <c r="F1" s="9"/>
      <c r="G1" s="9"/>
      <c r="H1" s="9"/>
      <c r="I1" s="9"/>
      <c r="J1" s="23"/>
    </row>
    <row r="2" s="1" customFormat="1" ht="31" customHeight="1" spans="1:11">
      <c r="A2" s="10" t="s">
        <v>19</v>
      </c>
      <c r="B2" s="10"/>
      <c r="C2" s="10"/>
      <c r="D2" s="11"/>
      <c r="E2" s="10"/>
      <c r="F2" s="10"/>
      <c r="G2" s="10"/>
      <c r="H2" s="10"/>
      <c r="I2" s="10"/>
      <c r="J2" s="24"/>
      <c r="K2" s="11"/>
    </row>
    <row r="3" s="2" customFormat="1" ht="40" customHeight="1" spans="1:10">
      <c r="A3" s="12" t="s">
        <v>20</v>
      </c>
      <c r="B3" s="13" t="s">
        <v>21</v>
      </c>
      <c r="C3" s="13" t="s">
        <v>30</v>
      </c>
      <c r="D3" s="13" t="s">
        <v>31</v>
      </c>
      <c r="E3" s="13" t="s">
        <v>32</v>
      </c>
      <c r="F3" s="13" t="s">
        <v>33</v>
      </c>
      <c r="G3" s="13" t="s">
        <v>22</v>
      </c>
      <c r="H3" s="13" t="s">
        <v>23</v>
      </c>
      <c r="I3" s="25" t="s">
        <v>34</v>
      </c>
      <c r="J3" s="25" t="s">
        <v>25</v>
      </c>
    </row>
    <row r="4" s="2" customFormat="1" ht="40" customHeight="1" spans="1:10">
      <c r="A4" s="13">
        <v>1</v>
      </c>
      <c r="B4" s="13" t="s">
        <v>65</v>
      </c>
      <c r="C4" s="34" t="s">
        <v>66</v>
      </c>
      <c r="D4" s="13" t="s">
        <v>37</v>
      </c>
      <c r="E4" s="15" t="s">
        <v>38</v>
      </c>
      <c r="F4" s="13" t="s">
        <v>67</v>
      </c>
      <c r="G4" s="13" t="s">
        <v>40</v>
      </c>
      <c r="H4" s="15">
        <v>1</v>
      </c>
      <c r="I4" s="26"/>
      <c r="J4" s="26">
        <f t="shared" ref="J4:J13" si="0">H4*I4</f>
        <v>0</v>
      </c>
    </row>
    <row r="5" s="2" customFormat="1" ht="40" customHeight="1" spans="1:10">
      <c r="A5" s="13"/>
      <c r="B5" s="13"/>
      <c r="C5" s="35"/>
      <c r="D5" s="13" t="s">
        <v>41</v>
      </c>
      <c r="E5" s="15" t="s">
        <v>42</v>
      </c>
      <c r="F5" s="13" t="s">
        <v>68</v>
      </c>
      <c r="G5" s="13" t="s">
        <v>44</v>
      </c>
      <c r="H5" s="15">
        <v>2</v>
      </c>
      <c r="I5" s="26"/>
      <c r="J5" s="26">
        <f t="shared" si="0"/>
        <v>0</v>
      </c>
    </row>
    <row r="6" s="2" customFormat="1" ht="40" customHeight="1" spans="1:10">
      <c r="A6" s="13"/>
      <c r="B6" s="13"/>
      <c r="C6" s="35"/>
      <c r="D6" s="13" t="s">
        <v>47</v>
      </c>
      <c r="E6" s="15" t="s">
        <v>48</v>
      </c>
      <c r="F6" s="13" t="s">
        <v>68</v>
      </c>
      <c r="G6" s="13" t="s">
        <v>44</v>
      </c>
      <c r="H6" s="13">
        <v>4</v>
      </c>
      <c r="I6" s="26"/>
      <c r="J6" s="26">
        <f t="shared" si="0"/>
        <v>0</v>
      </c>
    </row>
    <row r="7" s="2" customFormat="1" ht="40" customHeight="1" spans="1:10">
      <c r="A7" s="13"/>
      <c r="B7" s="13"/>
      <c r="C7" s="35"/>
      <c r="D7" s="13" t="s">
        <v>69</v>
      </c>
      <c r="E7" s="15"/>
      <c r="F7" s="13" t="s">
        <v>68</v>
      </c>
      <c r="G7" s="13" t="s">
        <v>46</v>
      </c>
      <c r="H7" s="13">
        <v>1</v>
      </c>
      <c r="I7" s="26"/>
      <c r="J7" s="26">
        <f t="shared" si="0"/>
        <v>0</v>
      </c>
    </row>
    <row r="8" s="2" customFormat="1" ht="40" customHeight="1" spans="1:10">
      <c r="A8" s="13"/>
      <c r="B8" s="13"/>
      <c r="C8" s="35"/>
      <c r="D8" s="13" t="s">
        <v>50</v>
      </c>
      <c r="E8" s="36"/>
      <c r="F8" s="36"/>
      <c r="G8" s="13" t="s">
        <v>46</v>
      </c>
      <c r="H8" s="13">
        <v>1</v>
      </c>
      <c r="I8" s="26"/>
      <c r="J8" s="26">
        <f t="shared" si="0"/>
        <v>0</v>
      </c>
    </row>
    <row r="9" s="33" customFormat="1" ht="40" customHeight="1" spans="1:11">
      <c r="A9" s="13"/>
      <c r="B9" s="13"/>
      <c r="C9" s="35"/>
      <c r="D9" s="15" t="s">
        <v>51</v>
      </c>
      <c r="E9" s="36"/>
      <c r="F9" s="36"/>
      <c r="G9" s="13" t="s">
        <v>46</v>
      </c>
      <c r="H9" s="15">
        <v>1</v>
      </c>
      <c r="I9" s="26"/>
      <c r="J9" s="26">
        <f t="shared" si="0"/>
        <v>0</v>
      </c>
      <c r="K9" s="2"/>
    </row>
    <row r="10" s="33" customFormat="1" ht="40" customHeight="1" spans="1:11">
      <c r="A10" s="13"/>
      <c r="B10" s="13"/>
      <c r="C10" s="35"/>
      <c r="D10" s="13" t="s">
        <v>70</v>
      </c>
      <c r="E10" s="36"/>
      <c r="F10" s="36"/>
      <c r="G10" s="13" t="s">
        <v>53</v>
      </c>
      <c r="H10" s="15">
        <v>1</v>
      </c>
      <c r="I10" s="26"/>
      <c r="J10" s="26">
        <f t="shared" si="0"/>
        <v>0</v>
      </c>
      <c r="K10" s="2"/>
    </row>
    <row r="11" s="33" customFormat="1" ht="40" customHeight="1" spans="1:11">
      <c r="A11" s="13"/>
      <c r="B11" s="13"/>
      <c r="C11" s="35"/>
      <c r="D11" s="13" t="s">
        <v>54</v>
      </c>
      <c r="E11" s="36"/>
      <c r="F11" s="36"/>
      <c r="G11" s="13" t="s">
        <v>46</v>
      </c>
      <c r="H11" s="15">
        <v>2</v>
      </c>
      <c r="I11" s="26"/>
      <c r="J11" s="26">
        <f t="shared" si="0"/>
        <v>0</v>
      </c>
      <c r="K11" s="2"/>
    </row>
    <row r="12" s="33" customFormat="1" ht="40" customHeight="1" spans="1:11">
      <c r="A12" s="13"/>
      <c r="B12" s="13"/>
      <c r="C12" s="35"/>
      <c r="D12" s="13" t="s">
        <v>55</v>
      </c>
      <c r="E12" s="36"/>
      <c r="F12" s="36"/>
      <c r="G12" s="13" t="s">
        <v>56</v>
      </c>
      <c r="H12" s="15">
        <v>1</v>
      </c>
      <c r="I12" s="26"/>
      <c r="J12" s="26">
        <f t="shared" si="0"/>
        <v>0</v>
      </c>
      <c r="K12" s="2"/>
    </row>
    <row r="13" s="33" customFormat="1" ht="40" customHeight="1" spans="1:11">
      <c r="A13" s="13"/>
      <c r="B13" s="13"/>
      <c r="C13" s="35"/>
      <c r="D13" s="13" t="s">
        <v>57</v>
      </c>
      <c r="E13" s="36"/>
      <c r="F13" s="36"/>
      <c r="G13" s="13" t="s">
        <v>53</v>
      </c>
      <c r="H13" s="15">
        <v>1</v>
      </c>
      <c r="I13" s="26"/>
      <c r="J13" s="26">
        <f t="shared" si="0"/>
        <v>0</v>
      </c>
      <c r="K13" s="2"/>
    </row>
    <row r="14" s="3" customFormat="1" ht="40" customHeight="1" spans="1:11">
      <c r="A14" s="19" t="s">
        <v>58</v>
      </c>
      <c r="B14" s="20" t="s">
        <v>59</v>
      </c>
      <c r="C14" s="21"/>
      <c r="D14" s="21"/>
      <c r="E14" s="21"/>
      <c r="F14" s="21"/>
      <c r="G14" s="21"/>
      <c r="H14" s="21"/>
      <c r="I14" s="28"/>
      <c r="J14" s="29">
        <f>SUM(J4:J13)</f>
        <v>0</v>
      </c>
      <c r="K14" s="27"/>
    </row>
    <row r="15" s="2" customFormat="1" ht="40" customHeight="1" spans="1:10">
      <c r="A15" s="19" t="s">
        <v>60</v>
      </c>
      <c r="B15" s="20" t="s">
        <v>61</v>
      </c>
      <c r="C15" s="21"/>
      <c r="D15" s="21"/>
      <c r="E15" s="21"/>
      <c r="F15" s="21"/>
      <c r="G15" s="21"/>
      <c r="H15" s="21"/>
      <c r="I15" s="28"/>
      <c r="J15" s="29">
        <f>J14*6%</f>
        <v>0</v>
      </c>
    </row>
    <row r="16" s="2" customFormat="1" ht="40" customHeight="1" spans="1:10">
      <c r="A16" s="19" t="s">
        <v>62</v>
      </c>
      <c r="B16" s="20" t="s">
        <v>63</v>
      </c>
      <c r="C16" s="21"/>
      <c r="D16" s="21"/>
      <c r="E16" s="21"/>
      <c r="F16" s="21"/>
      <c r="G16" s="21"/>
      <c r="H16" s="21"/>
      <c r="I16" s="28"/>
      <c r="J16" s="29">
        <f>J14+J15</f>
        <v>0</v>
      </c>
    </row>
    <row r="17" s="2" customFormat="1" ht="80" customHeight="1" spans="1:10">
      <c r="A17" s="22" t="s">
        <v>64</v>
      </c>
      <c r="B17" s="22"/>
      <c r="C17" s="22"/>
      <c r="D17" s="22"/>
      <c r="E17" s="22"/>
      <c r="F17" s="22"/>
      <c r="G17" s="22"/>
      <c r="H17" s="22"/>
      <c r="I17" s="22"/>
      <c r="J17" s="30"/>
    </row>
  </sheetData>
  <mergeCells count="9">
    <mergeCell ref="A1:J1"/>
    <mergeCell ref="A2:J2"/>
    <mergeCell ref="B14:I14"/>
    <mergeCell ref="B15:I15"/>
    <mergeCell ref="B16:I16"/>
    <mergeCell ref="A17:J17"/>
    <mergeCell ref="A4:A13"/>
    <mergeCell ref="B4:B13"/>
    <mergeCell ref="C4:C13"/>
  </mergeCells>
  <printOptions horizontalCentered="1"/>
  <pageMargins left="0.196527777777778" right="0.196527777777778" top="0.786805555555556" bottom="0.786805555555556" header="0.196527777777778" footer="0.786805555555556"/>
  <pageSetup paperSize="9" scale="90" orientation="portrait" horizontalDpi="600" verticalDpi="600"/>
  <headerFooter alignWithMargins="0" scaleWithDoc="0"/>
  <rowBreaks count="1" manualBreakCount="1">
    <brk id="17" max="9"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showZeros="0" view="pageBreakPreview" zoomScale="85" zoomScaleNormal="100" workbookViewId="0">
      <selection activeCell="N5" sqref="N5"/>
    </sheetView>
  </sheetViews>
  <sheetFormatPr defaultColWidth="8.88333333333333" defaultRowHeight="15.6"/>
  <cols>
    <col min="1" max="1" width="3.65833333333333" style="5" customWidth="1"/>
    <col min="2" max="2" width="7.65833333333333" style="6" customWidth="1"/>
    <col min="3" max="3" width="11.9166666666667" style="6" customWidth="1"/>
    <col min="4" max="4" width="17.2916666666667" style="6" customWidth="1"/>
    <col min="5" max="5" width="7.98333333333333" style="6" customWidth="1"/>
    <col min="6" max="6" width="17.3666666666667" style="6" customWidth="1"/>
    <col min="7" max="7" width="4.45" style="6" customWidth="1"/>
    <col min="8" max="8" width="4.60833333333333" style="6" customWidth="1"/>
    <col min="9" max="9" width="9.15833333333333" style="7" customWidth="1"/>
    <col min="10" max="10" width="11.8" style="8" customWidth="1"/>
    <col min="11" max="11" width="9" style="6"/>
  </cols>
  <sheetData>
    <row r="1" ht="80" customHeight="1" spans="1:10">
      <c r="A1" s="9" t="s">
        <v>29</v>
      </c>
      <c r="B1" s="9"/>
      <c r="C1" s="9"/>
      <c r="D1" s="9"/>
      <c r="E1" s="9"/>
      <c r="F1" s="9"/>
      <c r="G1" s="9"/>
      <c r="H1" s="9"/>
      <c r="I1" s="9"/>
      <c r="J1" s="23"/>
    </row>
    <row r="2" s="1" customFormat="1" ht="31" customHeight="1" spans="1:11">
      <c r="A2" s="10" t="s">
        <v>19</v>
      </c>
      <c r="B2" s="10"/>
      <c r="C2" s="10"/>
      <c r="D2" s="11"/>
      <c r="E2" s="10"/>
      <c r="F2" s="10"/>
      <c r="G2" s="10"/>
      <c r="H2" s="10"/>
      <c r="I2" s="10"/>
      <c r="J2" s="24"/>
      <c r="K2" s="11"/>
    </row>
    <row r="3" s="2" customFormat="1" ht="40" customHeight="1" spans="1:10">
      <c r="A3" s="12" t="s">
        <v>20</v>
      </c>
      <c r="B3" s="13" t="s">
        <v>21</v>
      </c>
      <c r="C3" s="13" t="s">
        <v>30</v>
      </c>
      <c r="D3" s="13" t="s">
        <v>31</v>
      </c>
      <c r="E3" s="13" t="s">
        <v>32</v>
      </c>
      <c r="F3" s="13" t="s">
        <v>33</v>
      </c>
      <c r="G3" s="13" t="s">
        <v>22</v>
      </c>
      <c r="H3" s="13" t="s">
        <v>23</v>
      </c>
      <c r="I3" s="25" t="s">
        <v>34</v>
      </c>
      <c r="J3" s="25" t="s">
        <v>25</v>
      </c>
    </row>
    <row r="4" s="2" customFormat="1" ht="40" customHeight="1" spans="1:10">
      <c r="A4" s="14">
        <v>1</v>
      </c>
      <c r="B4" s="31" t="s">
        <v>71</v>
      </c>
      <c r="C4" s="13" t="s">
        <v>72</v>
      </c>
      <c r="D4" s="13" t="s">
        <v>73</v>
      </c>
      <c r="E4" s="15" t="s">
        <v>74</v>
      </c>
      <c r="F4" s="13"/>
      <c r="G4" s="13" t="s">
        <v>40</v>
      </c>
      <c r="H4" s="13">
        <v>1</v>
      </c>
      <c r="I4" s="26"/>
      <c r="J4" s="26">
        <f t="shared" ref="J4:J9" si="0">H4*I4</f>
        <v>0</v>
      </c>
    </row>
    <row r="5" s="2" customFormat="1" ht="40" customHeight="1" spans="1:10">
      <c r="A5" s="17"/>
      <c r="B5" s="32"/>
      <c r="C5" s="13"/>
      <c r="D5" s="13" t="s">
        <v>41</v>
      </c>
      <c r="E5" s="15" t="s">
        <v>75</v>
      </c>
      <c r="F5" s="13"/>
      <c r="G5" s="13" t="s">
        <v>44</v>
      </c>
      <c r="H5" s="13">
        <v>4</v>
      </c>
      <c r="I5" s="26"/>
      <c r="J5" s="26">
        <f t="shared" si="0"/>
        <v>0</v>
      </c>
    </row>
    <row r="6" s="2" customFormat="1" ht="40" customHeight="1" spans="1:10">
      <c r="A6" s="17"/>
      <c r="B6" s="32"/>
      <c r="C6" s="13"/>
      <c r="D6" s="13" t="s">
        <v>47</v>
      </c>
      <c r="E6" s="15" t="s">
        <v>76</v>
      </c>
      <c r="F6" s="13"/>
      <c r="G6" s="13" t="s">
        <v>44</v>
      </c>
      <c r="H6" s="13">
        <v>3</v>
      </c>
      <c r="I6" s="26"/>
      <c r="J6" s="26">
        <f t="shared" si="0"/>
        <v>0</v>
      </c>
    </row>
    <row r="7" s="2" customFormat="1" ht="40" customHeight="1" spans="1:10">
      <c r="A7" s="17"/>
      <c r="B7" s="32"/>
      <c r="C7" s="13"/>
      <c r="D7" s="13" t="s">
        <v>52</v>
      </c>
      <c r="E7" s="15"/>
      <c r="F7" s="13"/>
      <c r="G7" s="13" t="s">
        <v>53</v>
      </c>
      <c r="H7" s="15">
        <v>1</v>
      </c>
      <c r="I7" s="26"/>
      <c r="J7" s="26">
        <f t="shared" si="0"/>
        <v>0</v>
      </c>
    </row>
    <row r="8" s="2" customFormat="1" ht="40" customHeight="1" spans="1:10">
      <c r="A8" s="17"/>
      <c r="B8" s="32"/>
      <c r="C8" s="13"/>
      <c r="D8" s="13" t="s">
        <v>54</v>
      </c>
      <c r="E8" s="15"/>
      <c r="F8" s="13"/>
      <c r="G8" s="13" t="s">
        <v>46</v>
      </c>
      <c r="H8" s="15">
        <v>4</v>
      </c>
      <c r="I8" s="26"/>
      <c r="J8" s="26">
        <f t="shared" si="0"/>
        <v>0</v>
      </c>
    </row>
    <row r="9" s="2" customFormat="1" ht="40" customHeight="1" spans="1:10">
      <c r="A9" s="17"/>
      <c r="B9" s="32"/>
      <c r="C9" s="13"/>
      <c r="D9" s="13" t="s">
        <v>55</v>
      </c>
      <c r="E9" s="15"/>
      <c r="F9" s="13"/>
      <c r="G9" s="13" t="s">
        <v>56</v>
      </c>
      <c r="H9" s="15">
        <v>1</v>
      </c>
      <c r="I9" s="26"/>
      <c r="J9" s="26">
        <f t="shared" si="0"/>
        <v>0</v>
      </c>
    </row>
    <row r="10" s="3" customFormat="1" ht="40" customHeight="1" spans="1:11">
      <c r="A10" s="19" t="s">
        <v>58</v>
      </c>
      <c r="B10" s="20" t="s">
        <v>59</v>
      </c>
      <c r="C10" s="21"/>
      <c r="D10" s="21"/>
      <c r="E10" s="21"/>
      <c r="F10" s="21"/>
      <c r="G10" s="21"/>
      <c r="H10" s="21"/>
      <c r="I10" s="28"/>
      <c r="J10" s="29">
        <f>SUM(J4:J9)</f>
        <v>0</v>
      </c>
      <c r="K10" s="27"/>
    </row>
    <row r="11" s="2" customFormat="1" ht="40" customHeight="1" spans="1:10">
      <c r="A11" s="19" t="s">
        <v>60</v>
      </c>
      <c r="B11" s="20" t="s">
        <v>61</v>
      </c>
      <c r="C11" s="21"/>
      <c r="D11" s="21"/>
      <c r="E11" s="21"/>
      <c r="F11" s="21"/>
      <c r="G11" s="21"/>
      <c r="H11" s="21"/>
      <c r="I11" s="28"/>
      <c r="J11" s="29">
        <f>J10*6%</f>
        <v>0</v>
      </c>
    </row>
    <row r="12" s="2" customFormat="1" ht="40" customHeight="1" spans="1:10">
      <c r="A12" s="19" t="s">
        <v>62</v>
      </c>
      <c r="B12" s="20" t="s">
        <v>63</v>
      </c>
      <c r="C12" s="21"/>
      <c r="D12" s="21"/>
      <c r="E12" s="21"/>
      <c r="F12" s="21"/>
      <c r="G12" s="21"/>
      <c r="H12" s="21"/>
      <c r="I12" s="28"/>
      <c r="J12" s="29">
        <f>J10+J11</f>
        <v>0</v>
      </c>
    </row>
    <row r="13" s="2" customFormat="1" ht="80" customHeight="1" spans="1:10">
      <c r="A13" s="22" t="s">
        <v>64</v>
      </c>
      <c r="B13" s="22"/>
      <c r="C13" s="22"/>
      <c r="D13" s="22"/>
      <c r="E13" s="22"/>
      <c r="F13" s="22"/>
      <c r="G13" s="22"/>
      <c r="H13" s="22"/>
      <c r="I13" s="22"/>
      <c r="J13" s="30"/>
    </row>
  </sheetData>
  <mergeCells count="9">
    <mergeCell ref="A1:J1"/>
    <mergeCell ref="A2:J2"/>
    <mergeCell ref="B10:I10"/>
    <mergeCell ref="B11:I11"/>
    <mergeCell ref="B12:I12"/>
    <mergeCell ref="A13:J13"/>
    <mergeCell ref="A4:A9"/>
    <mergeCell ref="B4:B9"/>
    <mergeCell ref="C4:C9"/>
  </mergeCells>
  <printOptions horizontalCentered="1"/>
  <pageMargins left="0.196527777777778" right="0.196527777777778" top="0.786805555555556" bottom="0.786805555555556" header="0.196527777777778" footer="0.786805555555556"/>
  <pageSetup paperSize="9" scale="90" orientation="portrait" horizontalDpi="600" verticalDpi="600"/>
  <headerFooter alignWithMargins="0" scaleWithDoc="0"/>
  <rowBreaks count="1" manualBreakCount="1">
    <brk id="13" max="9"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showZeros="0" view="pageBreakPreview" zoomScale="85" zoomScaleNormal="100" workbookViewId="0">
      <selection activeCell="O6" sqref="O6"/>
    </sheetView>
  </sheetViews>
  <sheetFormatPr defaultColWidth="8.88333333333333" defaultRowHeight="15.6"/>
  <cols>
    <col min="1" max="1" width="3.65833333333333" style="5" customWidth="1"/>
    <col min="2" max="2" width="7.65833333333333" style="6" customWidth="1"/>
    <col min="3" max="3" width="11.9166666666667" style="6" customWidth="1"/>
    <col min="4" max="4" width="17.2916666666667" style="6" customWidth="1"/>
    <col min="5" max="5" width="7.98333333333333" style="6" customWidth="1"/>
    <col min="6" max="6" width="17.3666666666667" style="6" customWidth="1"/>
    <col min="7" max="7" width="4.45" style="6" customWidth="1"/>
    <col min="8" max="8" width="4.60833333333333" style="6" customWidth="1"/>
    <col min="9" max="9" width="9.15833333333333" style="7" customWidth="1"/>
    <col min="10" max="10" width="11.8" style="8" customWidth="1"/>
    <col min="11" max="11" width="9" style="6"/>
  </cols>
  <sheetData>
    <row r="1" ht="80" customHeight="1" spans="1:10">
      <c r="A1" s="9" t="s">
        <v>29</v>
      </c>
      <c r="B1" s="9"/>
      <c r="C1" s="9"/>
      <c r="D1" s="9"/>
      <c r="E1" s="9"/>
      <c r="F1" s="9"/>
      <c r="G1" s="9"/>
      <c r="H1" s="9"/>
      <c r="I1" s="9"/>
      <c r="J1" s="23"/>
    </row>
    <row r="2" s="1" customFormat="1" ht="31" customHeight="1" spans="1:11">
      <c r="A2" s="10" t="s">
        <v>19</v>
      </c>
      <c r="B2" s="10"/>
      <c r="C2" s="10"/>
      <c r="D2" s="11"/>
      <c r="E2" s="10"/>
      <c r="F2" s="10"/>
      <c r="G2" s="10"/>
      <c r="H2" s="10"/>
      <c r="I2" s="10"/>
      <c r="J2" s="24"/>
      <c r="K2" s="11"/>
    </row>
    <row r="3" s="2" customFormat="1" ht="40" customHeight="1" spans="1:10">
      <c r="A3" s="12" t="s">
        <v>20</v>
      </c>
      <c r="B3" s="13" t="s">
        <v>21</v>
      </c>
      <c r="C3" s="13" t="s">
        <v>30</v>
      </c>
      <c r="D3" s="13" t="s">
        <v>31</v>
      </c>
      <c r="E3" s="13" t="s">
        <v>32</v>
      </c>
      <c r="F3" s="13" t="s">
        <v>33</v>
      </c>
      <c r="G3" s="13" t="s">
        <v>22</v>
      </c>
      <c r="H3" s="13" t="s">
        <v>23</v>
      </c>
      <c r="I3" s="25" t="s">
        <v>34</v>
      </c>
      <c r="J3" s="25" t="s">
        <v>25</v>
      </c>
    </row>
    <row r="4" s="2" customFormat="1" ht="40" customHeight="1" spans="1:10">
      <c r="A4" s="13">
        <v>1</v>
      </c>
      <c r="B4" s="15" t="s">
        <v>77</v>
      </c>
      <c r="C4" s="15" t="s">
        <v>78</v>
      </c>
      <c r="D4" s="13" t="s">
        <v>79</v>
      </c>
      <c r="E4" s="15" t="s">
        <v>80</v>
      </c>
      <c r="F4" s="15" t="s">
        <v>49</v>
      </c>
      <c r="G4" s="13" t="s">
        <v>40</v>
      </c>
      <c r="H4" s="15">
        <v>1</v>
      </c>
      <c r="I4" s="26"/>
      <c r="J4" s="26">
        <f t="shared" ref="J4:J9" si="0">H4*I4</f>
        <v>0</v>
      </c>
    </row>
    <row r="5" s="2" customFormat="1" ht="40" customHeight="1" spans="1:10">
      <c r="A5" s="13"/>
      <c r="B5" s="15"/>
      <c r="C5" s="15"/>
      <c r="D5" s="13" t="s">
        <v>41</v>
      </c>
      <c r="E5" s="15" t="s">
        <v>75</v>
      </c>
      <c r="F5" s="15" t="s">
        <v>49</v>
      </c>
      <c r="G5" s="13" t="s">
        <v>44</v>
      </c>
      <c r="H5" s="15">
        <v>4</v>
      </c>
      <c r="I5" s="26"/>
      <c r="J5" s="26">
        <f t="shared" si="0"/>
        <v>0</v>
      </c>
    </row>
    <row r="6" s="2" customFormat="1" ht="40" customHeight="1" spans="1:10">
      <c r="A6" s="13"/>
      <c r="B6" s="15"/>
      <c r="C6" s="15"/>
      <c r="D6" s="13" t="s">
        <v>47</v>
      </c>
      <c r="E6" s="15" t="s">
        <v>76</v>
      </c>
      <c r="F6" s="15" t="s">
        <v>49</v>
      </c>
      <c r="G6" s="13" t="s">
        <v>44</v>
      </c>
      <c r="H6" s="15">
        <v>4</v>
      </c>
      <c r="I6" s="26"/>
      <c r="J6" s="26">
        <f t="shared" si="0"/>
        <v>0</v>
      </c>
    </row>
    <row r="7" s="2" customFormat="1" ht="40" customHeight="1" spans="1:10">
      <c r="A7" s="13"/>
      <c r="B7" s="15"/>
      <c r="C7" s="15"/>
      <c r="D7" s="13" t="s">
        <v>81</v>
      </c>
      <c r="E7" s="15"/>
      <c r="F7" s="15"/>
      <c r="G7" s="13" t="s">
        <v>53</v>
      </c>
      <c r="H7" s="15">
        <v>1</v>
      </c>
      <c r="I7" s="26"/>
      <c r="J7" s="26">
        <f t="shared" si="0"/>
        <v>0</v>
      </c>
    </row>
    <row r="8" s="2" customFormat="1" ht="40" customHeight="1" spans="1:10">
      <c r="A8" s="13"/>
      <c r="B8" s="15"/>
      <c r="C8" s="15"/>
      <c r="D8" s="13" t="s">
        <v>54</v>
      </c>
      <c r="E8" s="15"/>
      <c r="F8" s="15"/>
      <c r="G8" s="13" t="s">
        <v>46</v>
      </c>
      <c r="H8" s="15">
        <v>4</v>
      </c>
      <c r="I8" s="26"/>
      <c r="J8" s="26">
        <f t="shared" si="0"/>
        <v>0</v>
      </c>
    </row>
    <row r="9" s="2" customFormat="1" ht="40" customHeight="1" spans="1:10">
      <c r="A9" s="13"/>
      <c r="B9" s="15"/>
      <c r="C9" s="15"/>
      <c r="D9" s="13" t="s">
        <v>55</v>
      </c>
      <c r="E9" s="15"/>
      <c r="F9" s="15"/>
      <c r="G9" s="13" t="s">
        <v>56</v>
      </c>
      <c r="H9" s="15">
        <v>1</v>
      </c>
      <c r="I9" s="26"/>
      <c r="J9" s="26">
        <f t="shared" si="0"/>
        <v>0</v>
      </c>
    </row>
    <row r="10" s="3" customFormat="1" ht="40" customHeight="1" spans="1:11">
      <c r="A10" s="19" t="s">
        <v>58</v>
      </c>
      <c r="B10" s="20" t="s">
        <v>59</v>
      </c>
      <c r="C10" s="21"/>
      <c r="D10" s="21"/>
      <c r="E10" s="21"/>
      <c r="F10" s="21"/>
      <c r="G10" s="21"/>
      <c r="H10" s="21"/>
      <c r="I10" s="28"/>
      <c r="J10" s="29">
        <f>SUM(J4:J9)</f>
        <v>0</v>
      </c>
      <c r="K10" s="27"/>
    </row>
    <row r="11" s="2" customFormat="1" ht="40" customHeight="1" spans="1:10">
      <c r="A11" s="19" t="s">
        <v>60</v>
      </c>
      <c r="B11" s="20" t="s">
        <v>61</v>
      </c>
      <c r="C11" s="21"/>
      <c r="D11" s="21"/>
      <c r="E11" s="21"/>
      <c r="F11" s="21"/>
      <c r="G11" s="21"/>
      <c r="H11" s="21"/>
      <c r="I11" s="28"/>
      <c r="J11" s="29">
        <f>J10*6%</f>
        <v>0</v>
      </c>
    </row>
    <row r="12" s="2" customFormat="1" ht="40" customHeight="1" spans="1:10">
      <c r="A12" s="19" t="s">
        <v>62</v>
      </c>
      <c r="B12" s="20" t="s">
        <v>63</v>
      </c>
      <c r="C12" s="21"/>
      <c r="D12" s="21"/>
      <c r="E12" s="21"/>
      <c r="F12" s="21"/>
      <c r="G12" s="21"/>
      <c r="H12" s="21"/>
      <c r="I12" s="28"/>
      <c r="J12" s="29">
        <f>J10+J11</f>
        <v>0</v>
      </c>
    </row>
    <row r="13" s="2" customFormat="1" ht="80" customHeight="1" spans="1:10">
      <c r="A13" s="22" t="s">
        <v>64</v>
      </c>
      <c r="B13" s="22"/>
      <c r="C13" s="22"/>
      <c r="D13" s="22"/>
      <c r="E13" s="22"/>
      <c r="F13" s="22"/>
      <c r="G13" s="22"/>
      <c r="H13" s="22"/>
      <c r="I13" s="22"/>
      <c r="J13" s="30"/>
    </row>
  </sheetData>
  <mergeCells count="9">
    <mergeCell ref="A1:J1"/>
    <mergeCell ref="A2:J2"/>
    <mergeCell ref="B10:I10"/>
    <mergeCell ref="B11:I11"/>
    <mergeCell ref="B12:I12"/>
    <mergeCell ref="A13:J13"/>
    <mergeCell ref="A4:A9"/>
    <mergeCell ref="B4:B9"/>
    <mergeCell ref="C4:C9"/>
  </mergeCells>
  <printOptions horizontalCentered="1"/>
  <pageMargins left="0.196527777777778" right="0.196527777777778" top="0.786805555555556" bottom="0.786805555555556" header="0.196527777777778" footer="0.786805555555556"/>
  <pageSetup paperSize="9" scale="90" orientation="portrait" horizontalDpi="600" verticalDpi="600"/>
  <headerFooter alignWithMargins="0" scaleWithDoc="0"/>
  <rowBreaks count="1" manualBreakCount="1">
    <brk id="13" max="9"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showZeros="0" view="pageBreakPreview" zoomScale="85" zoomScaleNormal="100" workbookViewId="0">
      <pane ySplit="3" topLeftCell="A4" activePane="bottomLeft" state="frozen"/>
      <selection/>
      <selection pane="bottomLeft" activeCell="M6" sqref="M6"/>
    </sheetView>
  </sheetViews>
  <sheetFormatPr defaultColWidth="8.88333333333333" defaultRowHeight="15.6"/>
  <cols>
    <col min="1" max="1" width="3.65833333333333" style="5" customWidth="1"/>
    <col min="2" max="2" width="7.65833333333333" style="6" customWidth="1"/>
    <col min="3" max="3" width="11.9166666666667" style="6" customWidth="1"/>
    <col min="4" max="4" width="17.2916666666667" style="6" customWidth="1"/>
    <col min="5" max="5" width="7.98333333333333" style="6" customWidth="1"/>
    <col min="6" max="6" width="17.3666666666667" style="6" customWidth="1"/>
    <col min="7" max="7" width="4.45" style="6" customWidth="1"/>
    <col min="8" max="8" width="4.60833333333333" style="6" customWidth="1"/>
    <col min="9" max="9" width="9.15833333333333" style="7" customWidth="1"/>
    <col min="10" max="10" width="11.8" style="8" customWidth="1"/>
    <col min="11" max="11" width="9" style="6"/>
  </cols>
  <sheetData>
    <row r="1" ht="80" customHeight="1" spans="1:10">
      <c r="A1" s="9" t="s">
        <v>29</v>
      </c>
      <c r="B1" s="9"/>
      <c r="C1" s="9"/>
      <c r="D1" s="9"/>
      <c r="E1" s="9"/>
      <c r="F1" s="9"/>
      <c r="G1" s="9"/>
      <c r="H1" s="9"/>
      <c r="I1" s="9"/>
      <c r="J1" s="23"/>
    </row>
    <row r="2" s="1" customFormat="1" ht="31" customHeight="1" spans="1:11">
      <c r="A2" s="10" t="s">
        <v>19</v>
      </c>
      <c r="B2" s="10"/>
      <c r="C2" s="10"/>
      <c r="D2" s="11"/>
      <c r="E2" s="10"/>
      <c r="F2" s="10"/>
      <c r="G2" s="10"/>
      <c r="H2" s="10"/>
      <c r="I2" s="10"/>
      <c r="J2" s="24"/>
      <c r="K2" s="11"/>
    </row>
    <row r="3" s="2" customFormat="1" ht="40" customHeight="1" spans="1:10">
      <c r="A3" s="12" t="s">
        <v>20</v>
      </c>
      <c r="B3" s="13" t="s">
        <v>21</v>
      </c>
      <c r="C3" s="13" t="s">
        <v>30</v>
      </c>
      <c r="D3" s="13" t="s">
        <v>31</v>
      </c>
      <c r="E3" s="13" t="s">
        <v>32</v>
      </c>
      <c r="F3" s="13" t="s">
        <v>33</v>
      </c>
      <c r="G3" s="13" t="s">
        <v>22</v>
      </c>
      <c r="H3" s="13" t="s">
        <v>23</v>
      </c>
      <c r="I3" s="25" t="s">
        <v>34</v>
      </c>
      <c r="J3" s="25" t="s">
        <v>25</v>
      </c>
    </row>
    <row r="4" s="2" customFormat="1" ht="40" customHeight="1" spans="1:10">
      <c r="A4" s="14">
        <v>1</v>
      </c>
      <c r="B4" s="15" t="s">
        <v>82</v>
      </c>
      <c r="C4" s="16" t="s">
        <v>83</v>
      </c>
      <c r="D4" s="13" t="s">
        <v>84</v>
      </c>
      <c r="E4" s="15" t="s">
        <v>85</v>
      </c>
      <c r="F4" s="15" t="s">
        <v>49</v>
      </c>
      <c r="G4" s="13" t="s">
        <v>40</v>
      </c>
      <c r="H4" s="15">
        <v>1</v>
      </c>
      <c r="I4" s="26"/>
      <c r="J4" s="26">
        <f t="shared" ref="J4:J9" si="0">H4*I4</f>
        <v>0</v>
      </c>
    </row>
    <row r="5" s="2" customFormat="1" ht="40" customHeight="1" spans="1:10">
      <c r="A5" s="17"/>
      <c r="B5" s="15"/>
      <c r="C5" s="18"/>
      <c r="D5" s="13" t="s">
        <v>41</v>
      </c>
      <c r="E5" s="15" t="s">
        <v>75</v>
      </c>
      <c r="F5" s="15" t="s">
        <v>49</v>
      </c>
      <c r="G5" s="13" t="s">
        <v>44</v>
      </c>
      <c r="H5" s="15">
        <v>2</v>
      </c>
      <c r="I5" s="26"/>
      <c r="J5" s="26">
        <f t="shared" si="0"/>
        <v>0</v>
      </c>
    </row>
    <row r="6" s="2" customFormat="1" ht="40" customHeight="1" spans="1:14">
      <c r="A6" s="17"/>
      <c r="B6" s="15"/>
      <c r="C6" s="18"/>
      <c r="D6" s="13" t="s">
        <v>47</v>
      </c>
      <c r="E6" s="15" t="s">
        <v>76</v>
      </c>
      <c r="F6" s="15" t="s">
        <v>49</v>
      </c>
      <c r="G6" s="13" t="s">
        <v>44</v>
      </c>
      <c r="H6" s="15">
        <v>5</v>
      </c>
      <c r="I6" s="26"/>
      <c r="J6" s="26">
        <f t="shared" si="0"/>
        <v>0</v>
      </c>
      <c r="N6" s="27"/>
    </row>
    <row r="7" s="2" customFormat="1" ht="40" customHeight="1" spans="1:10">
      <c r="A7" s="17"/>
      <c r="B7" s="15"/>
      <c r="C7" s="18"/>
      <c r="D7" s="13" t="s">
        <v>52</v>
      </c>
      <c r="E7" s="15"/>
      <c r="F7" s="15"/>
      <c r="G7" s="13" t="s">
        <v>53</v>
      </c>
      <c r="H7" s="15">
        <v>1</v>
      </c>
      <c r="I7" s="26"/>
      <c r="J7" s="26">
        <f t="shared" si="0"/>
        <v>0</v>
      </c>
    </row>
    <row r="8" s="2" customFormat="1" ht="40" customHeight="1" spans="1:10">
      <c r="A8" s="17"/>
      <c r="B8" s="15"/>
      <c r="C8" s="18"/>
      <c r="D8" s="13" t="s">
        <v>54</v>
      </c>
      <c r="E8" s="15"/>
      <c r="F8" s="15"/>
      <c r="G8" s="13" t="s">
        <v>46</v>
      </c>
      <c r="H8" s="15">
        <v>2</v>
      </c>
      <c r="I8" s="26"/>
      <c r="J8" s="26">
        <f t="shared" si="0"/>
        <v>0</v>
      </c>
    </row>
    <row r="9" s="2" customFormat="1" ht="40" customHeight="1" spans="1:10">
      <c r="A9" s="17"/>
      <c r="B9" s="15"/>
      <c r="C9" s="18"/>
      <c r="D9" s="13" t="s">
        <v>55</v>
      </c>
      <c r="E9" s="15"/>
      <c r="F9" s="15"/>
      <c r="G9" s="13" t="s">
        <v>56</v>
      </c>
      <c r="H9" s="15">
        <v>1</v>
      </c>
      <c r="I9" s="26"/>
      <c r="J9" s="26">
        <f t="shared" si="0"/>
        <v>0</v>
      </c>
    </row>
    <row r="10" s="3" customFormat="1" ht="40" customHeight="1" spans="1:11">
      <c r="A10" s="19" t="s">
        <v>58</v>
      </c>
      <c r="B10" s="20" t="s">
        <v>59</v>
      </c>
      <c r="C10" s="21"/>
      <c r="D10" s="21"/>
      <c r="E10" s="21"/>
      <c r="F10" s="21"/>
      <c r="G10" s="21"/>
      <c r="H10" s="21"/>
      <c r="I10" s="28"/>
      <c r="J10" s="29">
        <f>SUM(J4:J9)</f>
        <v>0</v>
      </c>
      <c r="K10" s="27"/>
    </row>
    <row r="11" s="2" customFormat="1" ht="40" customHeight="1" spans="1:10">
      <c r="A11" s="19" t="s">
        <v>60</v>
      </c>
      <c r="B11" s="20" t="s">
        <v>61</v>
      </c>
      <c r="C11" s="21"/>
      <c r="D11" s="21"/>
      <c r="E11" s="21"/>
      <c r="F11" s="21"/>
      <c r="G11" s="21"/>
      <c r="H11" s="21"/>
      <c r="I11" s="28"/>
      <c r="J11" s="29">
        <f>J10*6%</f>
        <v>0</v>
      </c>
    </row>
    <row r="12" s="2" customFormat="1" ht="40" customHeight="1" spans="1:10">
      <c r="A12" s="19" t="s">
        <v>62</v>
      </c>
      <c r="B12" s="20" t="s">
        <v>63</v>
      </c>
      <c r="C12" s="21"/>
      <c r="D12" s="21"/>
      <c r="E12" s="21"/>
      <c r="F12" s="21"/>
      <c r="G12" s="21"/>
      <c r="H12" s="21"/>
      <c r="I12" s="28"/>
      <c r="J12" s="29">
        <f>J10+J11</f>
        <v>0</v>
      </c>
    </row>
    <row r="13" s="4" customFormat="1" ht="80" customHeight="1" spans="1:11">
      <c r="A13" s="22" t="s">
        <v>64</v>
      </c>
      <c r="B13" s="22"/>
      <c r="C13" s="22"/>
      <c r="D13" s="22"/>
      <c r="E13" s="22"/>
      <c r="F13" s="22"/>
      <c r="G13" s="22"/>
      <c r="H13" s="22"/>
      <c r="I13" s="22"/>
      <c r="J13" s="30"/>
      <c r="K13" s="2"/>
    </row>
  </sheetData>
  <mergeCells count="9">
    <mergeCell ref="A1:J1"/>
    <mergeCell ref="A2:J2"/>
    <mergeCell ref="B10:I10"/>
    <mergeCell ref="B11:I11"/>
    <mergeCell ref="B12:I12"/>
    <mergeCell ref="A13:J13"/>
    <mergeCell ref="A4:A9"/>
    <mergeCell ref="B4:B9"/>
    <mergeCell ref="C4:C9"/>
  </mergeCells>
  <printOptions horizontalCentered="1"/>
  <pageMargins left="0.196527777777778" right="0.196527777777778" top="0.786805555555556" bottom="0.786805555555556" header="0.196527777777778" footer="0.786805555555556"/>
  <pageSetup paperSize="9" scale="90" orientation="portrait" horizontalDpi="600" verticalDpi="600"/>
  <headerFooter alignWithMargins="0" scaleWithDoc="0"/>
  <rowBreaks count="2" manualBreakCount="2">
    <brk id="13" max="254" man="1"/>
    <brk id="13" max="254" man="1"/>
  </rowBreaks>
</worksheet>
</file>

<file path=docProps/app.xml><?xml version="1.0" encoding="utf-8"?>
<Properties xmlns="http://schemas.openxmlformats.org/officeDocument/2006/extended-properties" xmlns:vt="http://schemas.openxmlformats.org/officeDocument/2006/docPropsVTypes">
  <Company>by-coop</Company>
  <Application>Microsoft Excel</Application>
  <HeadingPairs>
    <vt:vector size="2" baseType="variant">
      <vt:variant>
        <vt:lpstr>工作表</vt:lpstr>
      </vt:variant>
      <vt:variant>
        <vt:i4>8</vt:i4>
      </vt:variant>
    </vt:vector>
  </HeadingPairs>
  <TitlesOfParts>
    <vt:vector size="8" baseType="lpstr">
      <vt:lpstr> 投标总价封面</vt:lpstr>
      <vt:lpstr>投标总价扉页</vt:lpstr>
      <vt:lpstr>清单汇总表</vt:lpstr>
      <vt:lpstr>嘉禾丰兴商业广场</vt:lpstr>
      <vt:lpstr>石井槎头商铺</vt:lpstr>
      <vt:lpstr>人和旧办公室</vt:lpstr>
      <vt:lpstr>竹料茶楼</vt:lpstr>
      <vt:lpstr>新和厂房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orzu</dc:creator>
  <cp:lastModifiedBy>刘汉华</cp:lastModifiedBy>
  <cp:revision>1</cp:revision>
  <dcterms:created xsi:type="dcterms:W3CDTF">2011-05-11T02:40:00Z</dcterms:created>
  <cp:lastPrinted>2018-05-08T07:46:00Z</cp:lastPrinted>
  <dcterms:modified xsi:type="dcterms:W3CDTF">2024-03-04T07:17:21Z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B2024C3ADCAF4AFABD1A8FD6FFA29283</vt:lpwstr>
  </property>
</Properties>
</file>