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9868" windowHeight="13200" tabRatio="935"/>
  </bookViews>
  <sheets>
    <sheet name=" 投标总价封面" sheetId="28" r:id="rId1"/>
    <sheet name="投标总价扉页" sheetId="29" r:id="rId2"/>
    <sheet name="清单汇总表" sheetId="11" r:id="rId3"/>
    <sheet name="青龙坊" sheetId="12" r:id="rId4"/>
    <sheet name="石井沙贝茶楼药批中心店" sheetId="14" r:id="rId5"/>
    <sheet name="石井沙贝副食店药店百货店" sheetId="27" r:id="rId6"/>
    <sheet name="龙归大院" sheetId="26" r:id="rId7"/>
    <sheet name="爱国东路80号之一（现社区大楼）" sheetId="25" r:id="rId8"/>
    <sheet name="嘉禾丰兴商业广场" sheetId="24" r:id="rId9"/>
    <sheet name="新和厂房" sheetId="23" r:id="rId10"/>
    <sheet name="人和旧办公室" sheetId="22" r:id="rId11"/>
    <sheet name="竹料商场" sheetId="21" r:id="rId12"/>
    <sheet name="红卫场" sheetId="20" r:id="rId13"/>
    <sheet name="竹料茶楼" sheetId="19" r:id="rId14"/>
    <sheet name="马务联和楼" sheetId="18" r:id="rId15"/>
    <sheet name="海城酒家（原三元里百货店）" sheetId="17" r:id="rId16"/>
  </sheets>
  <definedNames>
    <definedName name="_xlnm.Print_Titles" localSheetId="2">清单汇总表!$1:$2</definedName>
    <definedName name="_xlnm._FilterDatabase" localSheetId="2" hidden="1">清单汇总表!$A$1:$F$1</definedName>
    <definedName name="_xlnm._FilterDatabase" localSheetId="3" hidden="1">青龙坊!$A$1:$J$12</definedName>
    <definedName name="_xlnm.Print_Area" localSheetId="3">青龙坊!$A$1:$J$12</definedName>
    <definedName name="_xlnm.Print_Titles" localSheetId="3">青龙坊!$1:$3</definedName>
    <definedName name="_xlnm._FilterDatabase" localSheetId="4" hidden="1">石井沙贝茶楼药批中心店!$A$1:$J$18</definedName>
    <definedName name="_xlnm.Print_Area" localSheetId="4">石井沙贝茶楼药批中心店!$A$1:$J$18</definedName>
    <definedName name="_xlnm.Print_Titles" localSheetId="4">石井沙贝茶楼药批中心店!$1:$3</definedName>
    <definedName name="_xlnm._FilterDatabase" localSheetId="15" hidden="1">'海城酒家（原三元里百货店）'!$A$1:$J$8</definedName>
    <definedName name="_xlnm.Print_Area" localSheetId="15">'海城酒家（原三元里百货店）'!$A$1:$J$11</definedName>
    <definedName name="_xlnm.Print_Titles" localSheetId="15">'海城酒家（原三元里百货店）'!$1:$3</definedName>
    <definedName name="_xlnm._FilterDatabase" localSheetId="14" hidden="1">马务联和楼!$A$1:$J$5</definedName>
    <definedName name="_xlnm.Print_Area" localSheetId="14">马务联和楼!$A$1:$J$9</definedName>
    <definedName name="_xlnm.Print_Titles" localSheetId="14">马务联和楼!$1:$3</definedName>
    <definedName name="_xlnm._FilterDatabase" localSheetId="13" hidden="1">竹料茶楼!$A$1:$J$10</definedName>
    <definedName name="_xlnm.Print_Area" localSheetId="13">竹料茶楼!$A$1:$J$14</definedName>
    <definedName name="_xlnm.Print_Titles" localSheetId="13">竹料茶楼!$1:$3</definedName>
    <definedName name="_xlnm._FilterDatabase" localSheetId="12" hidden="1">红卫场!$A$1:$J$5</definedName>
    <definedName name="_xlnm.Print_Area" localSheetId="12">红卫场!$A$1:$J$9</definedName>
    <definedName name="_xlnm.Print_Titles" localSheetId="12">红卫场!$1:$3</definedName>
    <definedName name="_xlnm._FilterDatabase" localSheetId="11" hidden="1">竹料商场!$A$1:$J$8</definedName>
    <definedName name="_xlnm.Print_Area" localSheetId="11">竹料商场!$A$1:$J$12</definedName>
    <definedName name="_xlnm.Print_Titles" localSheetId="11">竹料商场!$1:$3</definedName>
    <definedName name="_xlnm._FilterDatabase" localSheetId="10" hidden="1">人和旧办公室!$A$1:$J$10</definedName>
    <definedName name="_xlnm.Print_Area" localSheetId="10">人和旧办公室!$A$1:$J$14</definedName>
    <definedName name="_xlnm.Print_Titles" localSheetId="10">人和旧办公室!$1:$3</definedName>
    <definedName name="_xlnm._FilterDatabase" localSheetId="9" hidden="1">新和厂房!$A$1:$J$7</definedName>
    <definedName name="_xlnm.Print_Area" localSheetId="9">新和厂房!$A$1:$J$10</definedName>
    <definedName name="_xlnm.Print_Titles" localSheetId="9">新和厂房!$1:$3</definedName>
    <definedName name="_xlnm._FilterDatabase" localSheetId="8" hidden="1">嘉禾丰兴商业广场!$A$1:$J$10</definedName>
    <definedName name="_xlnm.Print_Area" localSheetId="8">嘉禾丰兴商业广场!$A$1:$J$14</definedName>
    <definedName name="_xlnm.Print_Titles" localSheetId="8">嘉禾丰兴商业广场!$1:$3</definedName>
    <definedName name="_xlnm._FilterDatabase" localSheetId="7" hidden="1">'爱国东路80号之一（现社区大楼）'!$A$1:$J$10</definedName>
    <definedName name="_xlnm.Print_Area" localSheetId="7">'爱国东路80号之一（现社区大楼）'!$A$1:$J$10</definedName>
    <definedName name="_xlnm.Print_Titles" localSheetId="7">'爱国东路80号之一（现社区大楼）'!$1:$3</definedName>
    <definedName name="_xlnm._FilterDatabase" localSheetId="6" hidden="1">龙归大院!$A$1:$J$9</definedName>
    <definedName name="_xlnm.Print_Area" localSheetId="6">龙归大院!$A$1:$J$9</definedName>
    <definedName name="_xlnm.Print_Titles" localSheetId="6">龙归大院!$1:$3</definedName>
    <definedName name="_xlnm._FilterDatabase" localSheetId="5" hidden="1">石井沙贝副食店药店百货店!$A$1:$J$9</definedName>
    <definedName name="_xlnm.Print_Area" localSheetId="5">石井沙贝副食店药店百货店!$A$1:$J$9</definedName>
    <definedName name="_xlnm.Print_Titles" localSheetId="5">石井沙贝副食店药店百货店!$1:$3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<sst xmlns="http://schemas.openxmlformats.org/spreadsheetml/2006/main" count="507" uniqueCount="111">
  <si>
    <t>2024-2025年度物业消防设施设备维护保养项目</t>
  </si>
  <si>
    <t>投 标 总 价</t>
  </si>
  <si>
    <t>投 标 人：</t>
  </si>
  <si>
    <t>(单位盖章)</t>
  </si>
  <si>
    <t>年   月   日</t>
  </si>
  <si>
    <t>封-3</t>
  </si>
  <si>
    <t>招  标  人：</t>
  </si>
  <si>
    <t>工 程 名 称：</t>
  </si>
  <si>
    <t xml:space="preserve">投 标 总 价 </t>
  </si>
  <si>
    <t>（小写）：</t>
  </si>
  <si>
    <t>（大写）：</t>
  </si>
  <si>
    <t>投  标  人：</t>
  </si>
  <si>
    <t>法定代表人
或其授权人：</t>
  </si>
  <si>
    <t>(签字或盖章)</t>
  </si>
  <si>
    <t>编  制  人：</t>
  </si>
  <si>
    <t>（造价人员签字盖专用章）</t>
  </si>
  <si>
    <t xml:space="preserve">编 制 时 间：  </t>
  </si>
  <si>
    <t>扉-3</t>
  </si>
  <si>
    <t>2024-2025年度物业消防设施设备维护保养项目
清单汇总表</t>
  </si>
  <si>
    <t>项目名称：2024-2025年度物业消防设施设备维护保养项目</t>
  </si>
  <si>
    <t>序号</t>
  </si>
  <si>
    <t>项目名称</t>
  </si>
  <si>
    <t>计量单位</t>
  </si>
  <si>
    <t>数量</t>
  </si>
  <si>
    <t>年费用（元）</t>
  </si>
  <si>
    <t>合价（元）</t>
  </si>
  <si>
    <t>备注</t>
  </si>
  <si>
    <t>年度</t>
  </si>
  <si>
    <t>合计</t>
  </si>
  <si>
    <t>2024-2025年度物业消防设施设备维护保养项目
清单与计价表</t>
  </si>
  <si>
    <t>项目地址</t>
  </si>
  <si>
    <t>系统名称</t>
  </si>
  <si>
    <t>主要设备</t>
  </si>
  <si>
    <t>主要设备参数</t>
  </si>
  <si>
    <t>单位</t>
  </si>
  <si>
    <t>建筑面积（m2）</t>
  </si>
  <si>
    <t>合计金额
（元）</t>
  </si>
  <si>
    <t>青龙坊</t>
  </si>
  <si>
    <t>越秀区青龙坊3，5，9，15号及7号</t>
  </si>
  <si>
    <t>自动报警系统</t>
  </si>
  <si>
    <t>报警控制主机</t>
  </si>
  <si>
    <t>1.名称:火灾报警系统控制主机（联动型）
2.型号:JB-TG-JBF-11S
3.控制点数:200点内
4.包含水灭火、消防广播、烟感、警铃及声光报警等现场的全部系统</t>
  </si>
  <si>
    <t>台</t>
  </si>
  <si>
    <t>消火栓系统</t>
  </si>
  <si>
    <t>控制柜</t>
  </si>
  <si>
    <t>1.消火栓系统控制柜</t>
  </si>
  <si>
    <t>个</t>
  </si>
  <si>
    <t>喷淋水泵</t>
  </si>
  <si>
    <t>1.名称:XBD立式单级消防泵
2.型号:XBD3.7/24-ISG100-200B
3.电动机功率:15kW
4.流量:26L/s
5.扬程:37m</t>
  </si>
  <si>
    <t>消火栓水泵</t>
  </si>
  <si>
    <t>消火栓稳压泵</t>
  </si>
  <si>
    <t>1.名称:XBD立式单级消防泵
2.型号:3/3.5-40-30
3.电动机功率:2.2kW
4.流量:11.4m3/h
5.扬程:30m</t>
  </si>
  <si>
    <t>一</t>
  </si>
  <si>
    <t>小计</t>
  </si>
  <si>
    <t>二</t>
  </si>
  <si>
    <t>税金=（一）*6%</t>
  </si>
  <si>
    <t>三</t>
  </si>
  <si>
    <t>总造价=（一+二）</t>
  </si>
  <si>
    <t>说明：
1.以上金额报价均含人工费、材料费、机械费、管理费、利润及相应的风险； 
2.以上报价应包括为按现场设备实际情况及规范要求完成该清单项目所需要的其他附属工作内容所涉及的一切费用。</t>
  </si>
  <si>
    <t>预算金额
（元）</t>
  </si>
  <si>
    <t>说明：
1.以上综合单价报价均含人工费、材料费、机械费、管理费、利润及相应的风险； 
2.以上报价应包括为按现场设备实际情况及规范要求完成该清单项目所需要的其他附属工作内容所涉及的一切费用。</t>
  </si>
  <si>
    <t>石井沙贝茶楼药批中心店</t>
  </si>
  <si>
    <t>白云区石井镇沙贝大街94、96、98号</t>
  </si>
  <si>
    <t>1.名称:XBD立式单级消防泵
2.型号:XBD1.7/5-GD50-17
3.电动机功率:7.5kW
4.流量:18m3/h
5.扬程:17m</t>
  </si>
  <si>
    <t>石井沙贝副食店药店百货店</t>
  </si>
  <si>
    <t>白云区石井镇沙贝大街126、128、130号</t>
  </si>
  <si>
    <t>龙归大院</t>
  </si>
  <si>
    <t>龙归广花公路南282号</t>
  </si>
  <si>
    <t>1.名称:XBD立式单级消防泵
2.型号::80-50-200A
3.电动机功率:11kW
4.流量:46.8m3/s
5.扬程:44m</t>
  </si>
  <si>
    <t>爱国东路80号之一（现社区大楼）</t>
  </si>
  <si>
    <t>江高镇爱国东路80号之一</t>
  </si>
  <si>
    <t>1.名称:XBD立式单级消防泵
2.型号:GD80-40
3.电动机功率:7.5kW
4.流量:42m3/h
5.扬程:40m</t>
  </si>
  <si>
    <t>管道离心泵</t>
  </si>
  <si>
    <t>1.名称:管道离心泵
2.型号:GD100-50
3.电动机功50m3/h
5.扬程:50m</t>
  </si>
  <si>
    <t>嘉禾丰兴商业广场</t>
  </si>
  <si>
    <t>广花路西侧加禾墟东街68号,4号,加禾东横街20号,12号</t>
  </si>
  <si>
    <t>1.名称:火灾报警系统控制主机（联动型）
2.型号:JB-TG-JBF-11SF
3.控制点数:300点内
4.包含水灭火、消防广播、烟感、警铃、排烟及声光报警等现场的全部系统</t>
  </si>
  <si>
    <t>喷淋系统</t>
  </si>
  <si>
    <t>1.喷淋系统控制柜</t>
  </si>
  <si>
    <t>1.名称:XBD立式多级消防泵
2.型号:XBD7.8/20-100DLLX1
3.电动机功率:30kW
4.流量:108m3/h
5.扬程:80m</t>
  </si>
  <si>
    <t>喷淋稳压泵</t>
  </si>
  <si>
    <t>1.名称:25LG立式多级泵
2.型号:25LG2-12X6
3.电动机功率:1.5kW
4.流量:72m3/h</t>
  </si>
  <si>
    <t>1.名称:XBD立式多级消防泵
2.型号:XBD5.8/20-100DLLX1
3.电动机功率:22kW
4.流量:72m3/h
5.扬程:60m</t>
  </si>
  <si>
    <t>新和厂房</t>
  </si>
  <si>
    <t>白云区钟落潭镇新和西街33号</t>
  </si>
  <si>
    <t>1.名称:XBD立式多级消防泵
2.型号:4/10-80-40
3.电动机功率:7.5kW
4.流量:42m3/h
5.扬程:40m</t>
  </si>
  <si>
    <t>1.名称:XBD立式多级消防泵
2.型号:XDB3.5/2W-GDL
3.电动机功率:1.5kW
4.流量:2L/s</t>
  </si>
  <si>
    <t>人和旧办公室</t>
  </si>
  <si>
    <t>人和镇人和墟大街22号</t>
  </si>
  <si>
    <t>1.名称:火灾报警系统控制主机（联动型）
2.型号:JB-TG-JBF-11S
3.控制点数:100点内
4.包含水灭火、消防广播、烟感、警铃、排烟及声光报警等现场的全部系统</t>
  </si>
  <si>
    <t>1.名称:XBD立式单级消防泵
2.型号:ISG100-200
3.电动机功率:22kW
4.流量:100m3/h
5.扬程:50m</t>
  </si>
  <si>
    <t>1.名称:25LG立式多级消防泵
2.型号:25LG4-11X
3.电动机功率:2.2kW
4.流量:4m3/h
5.扬程:55m</t>
  </si>
  <si>
    <t>竹料商场</t>
  </si>
  <si>
    <t>白云区竹料镇竹料大街74号</t>
  </si>
  <si>
    <t>1.名称:火灾报警系统控制主机（联动型）
2.型号:JB-TG-JBF-11S
3.控制点数:100点内
4.包含水灭火、消防广播、烟感、警铃及声光报警等现场的全部系统</t>
  </si>
  <si>
    <t>1.名称:XBD立式单级消防泵
2.型号:XBD3.4/10GL
3.电动机功率:5.5kW
4.流量:42m3/h
5.扬程:30m</t>
  </si>
  <si>
    <t>1.名称:XBD立式单级消防泵
2.型号:XBD1.7/5-GD50-17
3.电动机功率:1.5kW
4.流量:18m3/h
5.扬程:17m</t>
  </si>
  <si>
    <t>红卫场</t>
  </si>
  <si>
    <t>白云区鹤龙三路7号</t>
  </si>
  <si>
    <t>1.名称:XBD立式单级消防泵
2.型号:XDB4/12-6
3.电动机功率:7.5kW
4.流量:12L/s
5.扬程:40m</t>
  </si>
  <si>
    <t>竹料茶楼</t>
  </si>
  <si>
    <t>白云区竹料镇竹料大街82号</t>
  </si>
  <si>
    <t>1.名称:XBD立式多级消防泵
2.型号:XDB8.0/20G-11
3.电动机功率:30kW
4.流量:20L/s
5.扬程:50m</t>
  </si>
  <si>
    <t>1.名称:XBD立式单级消防泵
2.型号:XDB11.7/30-IS6
3.电动机功率:4kW
4.流量:2L/s</t>
  </si>
  <si>
    <t>1.名称:XBD立式单级消防泵
2.型号:XDB11.7/30-ISG
3.电动机功率:22kW
4.流量:30L/s
5.扬程:50m</t>
  </si>
  <si>
    <t>马务联和楼</t>
  </si>
  <si>
    <t>马务村联和大街6-8号</t>
  </si>
  <si>
    <t>1.名称:XBD立式单级消防泵
2.型号:40/10-80-40
3.电动机功率:2.5kW
4.流量:42m3/h
5.扬程:40m</t>
  </si>
  <si>
    <t>海城酒家（原三元里百货店）</t>
  </si>
  <si>
    <t>三元里群英大街7号</t>
  </si>
  <si>
    <t>1.名称:XBD立式多级消防泵
2.型号:XDB8.0/20G-11
3.电动机功率:15kW
4.流量:20L/s
5.扬程:40m</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</si>
</sst>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0_);[Red]\(0.00\)"/>
    <numFmt numFmtId="178" formatCode="#,##0.00_ "/>
    <numFmt numFmtId="179" formatCode="[DBNum2][$RMB]General;[Red][DBNum2][$RMB]General"/>
  </numFmts>
  <fonts count="56">
    <font>
      <sz val="12"/>
      <name val="宋体"/>
      <charset val="134"/>
    </font>
    <font>
      <sz val="11"/>
      <name val="宋体"/>
      <charset val="134"/>
    </font>
    <font>
      <sz val="10"/>
      <name val="宋体"/>
      <charset val="134"/>
    </font>
    <font>
      <b/>
      <sz val="20"/>
      <name val="宋体"/>
      <charset val="134"/>
    </font>
    <font>
      <b/>
      <sz val="10"/>
      <name val="宋体"/>
      <charset val="134"/>
    </font>
    <font>
      <sz val="10"/>
      <color rgb="FF000000"/>
      <name val="宋体"/>
      <charset val="134"/>
    </font>
    <font>
      <b/>
      <sz val="11"/>
      <name val="宋体"/>
      <charset val="134"/>
    </font>
    <font>
      <sz val="9"/>
      <color theme="1"/>
      <name val="宋体"/>
      <charset val="134"/>
      <scheme val="minor"/>
    </font>
    <font>
      <b/>
      <sz val="18"/>
      <name val="宋体"/>
      <charset val="134"/>
    </font>
    <font>
      <b/>
      <sz val="22"/>
      <name val="宋体"/>
      <charset val="134"/>
    </font>
    <font>
      <b/>
      <sz val="12"/>
      <name val="宋体"/>
      <charset val="134"/>
    </font>
    <font>
      <sz val="9"/>
      <name val="宋体"/>
      <charset val="134"/>
    </font>
    <font>
      <b/>
      <sz val="14"/>
      <name val="宋体"/>
      <charset val="134"/>
    </font>
    <font>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ＭＳ Ｐゴシック"/>
      <charset val="134"/>
    </font>
    <font>
      <sz val="11"/>
      <color indexed="8"/>
      <name val="宋体"/>
      <charset val="134"/>
    </font>
    <font>
      <sz val="12"/>
      <name val="Times New Roman"/>
      <charset val="134"/>
    </font>
    <font>
      <sz val="11"/>
      <color indexed="62"/>
      <name val="宋体"/>
      <charset val="134"/>
    </font>
    <font>
      <b/>
      <sz val="11"/>
      <color indexed="62"/>
      <name val="宋体"/>
      <charset val="134"/>
    </font>
    <font>
      <sz val="11"/>
      <color indexed="42"/>
      <name val="宋体"/>
      <charset val="134"/>
    </font>
    <font>
      <sz val="11"/>
      <color indexed="20"/>
      <name val="宋体"/>
      <charset val="134"/>
    </font>
    <font>
      <b/>
      <sz val="10"/>
      <name val="MS Sans Serif"/>
      <charset val="134"/>
    </font>
    <font>
      <b/>
      <sz val="11"/>
      <color indexed="52"/>
      <name val="宋体"/>
      <charset val="134"/>
    </font>
    <font>
      <b/>
      <sz val="11"/>
      <color indexed="42"/>
      <name val="宋体"/>
      <charset val="134"/>
    </font>
    <font>
      <i/>
      <sz val="11"/>
      <color indexed="23"/>
      <name val="宋体"/>
      <charset val="134"/>
    </font>
    <font>
      <sz val="11"/>
      <color indexed="17"/>
      <name val="宋体"/>
      <charset val="134"/>
    </font>
    <font>
      <b/>
      <sz val="12"/>
      <name val="Arial"/>
      <charset val="134"/>
    </font>
    <font>
      <b/>
      <sz val="15"/>
      <color indexed="62"/>
      <name val="宋体"/>
      <charset val="134"/>
    </font>
    <font>
      <b/>
      <sz val="13"/>
      <color indexed="62"/>
      <name val="宋体"/>
      <charset val="134"/>
    </font>
    <font>
      <sz val="11"/>
      <color indexed="52"/>
      <name val="宋体"/>
      <charset val="134"/>
    </font>
    <font>
      <sz val="11"/>
      <color indexed="60"/>
      <name val="宋体"/>
      <charset val="134"/>
    </font>
    <font>
      <b/>
      <sz val="11"/>
      <color indexed="63"/>
      <name val="宋体"/>
      <charset val="134"/>
    </font>
    <font>
      <b/>
      <sz val="18"/>
      <color indexed="62"/>
      <name val="宋体"/>
      <charset val="134"/>
    </font>
    <font>
      <b/>
      <sz val="11"/>
      <color indexed="8"/>
      <name val="宋体"/>
      <charset val="134"/>
    </font>
    <font>
      <sz val="11"/>
      <color indexed="10"/>
      <name val="宋体"/>
      <charset val="134"/>
    </font>
    <font>
      <sz val="10"/>
      <name val="Arial"/>
      <charset val="134"/>
    </font>
  </fonts>
  <fills count="50">
    <fill>
      <patternFill patternType="none"/>
    </fill>
    <fill>
      <patternFill patternType="gray125"/>
    </fill>
    <fill>
      <patternFill patternType="solid">
        <fgColor indexed="9"/>
        <bgColor indexed="64"/>
      </patternFill>
    </fill>
    <fill>
      <patternFill patternType="solid">
        <fgColor indexed="9"/>
        <bgColor indexed="1"/>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bottom style="thick">
        <color indexed="49"/>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113">
    <xf numFmtId="0" fontId="0" fillId="0" borderId="0"/>
    <xf numFmtId="43" fontId="14" fillId="0" borderId="0" applyFont="0" applyFill="0" applyBorder="0" applyAlignment="0" applyProtection="0">
      <alignment vertical="center"/>
    </xf>
    <xf numFmtId="176" fontId="0"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11"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2" fillId="0" borderId="0" applyNumberFormat="0" applyFill="0" applyBorder="0" applyAlignment="0" applyProtection="0">
      <alignment vertical="center"/>
    </xf>
    <xf numFmtId="0" fontId="23" fillId="5" borderId="14" applyNumberFormat="0" applyAlignment="0" applyProtection="0">
      <alignment vertical="center"/>
    </xf>
    <xf numFmtId="0" fontId="24" fillId="6" borderId="15" applyNumberFormat="0" applyAlignment="0" applyProtection="0">
      <alignment vertical="center"/>
    </xf>
    <xf numFmtId="0" fontId="25" fillId="6" borderId="14" applyNumberFormat="0" applyAlignment="0" applyProtection="0">
      <alignment vertical="center"/>
    </xf>
    <xf numFmtId="0" fontId="26" fillId="7" borderId="16" applyNumberFormat="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xf numFmtId="0" fontId="34" fillId="0" borderId="0"/>
    <xf numFmtId="0" fontId="35" fillId="2" borderId="0" applyNumberFormat="0" applyBorder="0" applyAlignment="0" applyProtection="0">
      <alignment vertical="center"/>
    </xf>
    <xf numFmtId="0" fontId="36" fillId="0" borderId="0"/>
    <xf numFmtId="0" fontId="34" fillId="0" borderId="0"/>
    <xf numFmtId="0" fontId="37" fillId="35" borderId="19" applyNumberFormat="0" applyAlignment="0" applyProtection="0">
      <alignment vertical="center"/>
    </xf>
    <xf numFmtId="0" fontId="38" fillId="0" borderId="20" applyNumberFormat="0" applyFill="0" applyAlignment="0" applyProtection="0">
      <alignment vertical="center"/>
    </xf>
    <xf numFmtId="0" fontId="35" fillId="35" borderId="0" applyNumberFormat="0" applyBorder="0" applyAlignment="0" applyProtection="0">
      <alignment vertical="center"/>
    </xf>
    <xf numFmtId="0" fontId="35" fillId="36" borderId="0" applyNumberFormat="0" applyBorder="0" applyAlignment="0" applyProtection="0">
      <alignment vertical="center"/>
    </xf>
    <xf numFmtId="0" fontId="34" fillId="0" borderId="0" applyNumberFormat="0" applyFont="0" applyFill="0" applyBorder="0" applyAlignment="0" applyProtection="0">
      <alignment horizontal="left"/>
    </xf>
    <xf numFmtId="0" fontId="34" fillId="0" borderId="0"/>
    <xf numFmtId="0" fontId="35" fillId="37" borderId="0" applyNumberFormat="0" applyBorder="0" applyAlignment="0" applyProtection="0">
      <alignment vertical="center"/>
    </xf>
    <xf numFmtId="0" fontId="35" fillId="35" borderId="0" applyNumberFormat="0" applyBorder="0" applyAlignment="0" applyProtection="0">
      <alignment vertical="center"/>
    </xf>
    <xf numFmtId="0" fontId="34" fillId="0" borderId="0" applyFont="0" applyBorder="0" applyAlignment="0"/>
    <xf numFmtId="0" fontId="34" fillId="0" borderId="0"/>
    <xf numFmtId="0" fontId="35" fillId="2" borderId="0" applyNumberFormat="0" applyBorder="0" applyAlignment="0" applyProtection="0">
      <alignment vertical="center"/>
    </xf>
    <xf numFmtId="0" fontId="34" fillId="0" borderId="0"/>
    <xf numFmtId="0" fontId="35" fillId="38" borderId="0" applyNumberFormat="0" applyBorder="0" applyAlignment="0" applyProtection="0">
      <alignment vertical="center"/>
    </xf>
    <xf numFmtId="0" fontId="34" fillId="0" borderId="0"/>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5" fillId="38" borderId="0" applyNumberFormat="0" applyBorder="0" applyAlignment="0" applyProtection="0">
      <alignment vertical="center"/>
    </xf>
    <xf numFmtId="0" fontId="35" fillId="41" borderId="0" applyNumberFormat="0" applyBorder="0" applyAlignment="0" applyProtection="0">
      <alignment vertical="center"/>
    </xf>
    <xf numFmtId="0" fontId="35" fillId="35" borderId="0" applyNumberFormat="0" applyBorder="0" applyAlignment="0" applyProtection="0">
      <alignment vertical="center"/>
    </xf>
    <xf numFmtId="0" fontId="39" fillId="42" borderId="0" applyNumberFormat="0" applyBorder="0" applyAlignment="0" applyProtection="0">
      <alignment vertical="center"/>
    </xf>
    <xf numFmtId="0" fontId="0" fillId="0" borderId="0"/>
    <xf numFmtId="0" fontId="39" fillId="39" borderId="0" applyNumberFormat="0" applyBorder="0" applyAlignment="0" applyProtection="0">
      <alignment vertical="center"/>
    </xf>
    <xf numFmtId="0" fontId="39" fillId="40" borderId="0" applyNumberFormat="0" applyBorder="0" applyAlignment="0" applyProtection="0">
      <alignment vertical="center"/>
    </xf>
    <xf numFmtId="0" fontId="39" fillId="38" borderId="0" applyNumberFormat="0" applyBorder="0" applyAlignment="0" applyProtection="0">
      <alignment vertical="center"/>
    </xf>
    <xf numFmtId="0" fontId="34" fillId="0" borderId="0" applyNumberFormat="0" applyFont="0" applyFill="0" applyBorder="0" applyAlignment="0" applyProtection="0">
      <alignment horizontal="left"/>
    </xf>
    <xf numFmtId="0" fontId="39" fillId="42" borderId="0" applyNumberFormat="0" applyBorder="0" applyAlignment="0" applyProtection="0">
      <alignment vertical="center"/>
    </xf>
    <xf numFmtId="0" fontId="39" fillId="35" borderId="0" applyNumberFormat="0" applyBorder="0" applyAlignment="0" applyProtection="0">
      <alignment vertical="center"/>
    </xf>
    <xf numFmtId="0" fontId="39" fillId="42" borderId="0" applyNumberFormat="0" applyBorder="0" applyAlignment="0" applyProtection="0">
      <alignment vertical="center"/>
    </xf>
    <xf numFmtId="0" fontId="39" fillId="43" borderId="0" applyNumberFormat="0" applyBorder="0" applyAlignment="0" applyProtection="0">
      <alignment vertical="center"/>
    </xf>
    <xf numFmtId="0" fontId="39" fillId="44" borderId="0" applyNumberFormat="0" applyBorder="0" applyAlignment="0" applyProtection="0">
      <alignment vertical="center"/>
    </xf>
    <xf numFmtId="0" fontId="39" fillId="45" borderId="0" applyNumberFormat="0" applyBorder="0" applyAlignment="0" applyProtection="0">
      <alignment vertical="center"/>
    </xf>
    <xf numFmtId="0" fontId="39" fillId="42" borderId="0" applyNumberFormat="0" applyBorder="0" applyAlignment="0" applyProtection="0">
      <alignment vertical="center"/>
    </xf>
    <xf numFmtId="0" fontId="39" fillId="46" borderId="0" applyNumberFormat="0" applyBorder="0" applyAlignment="0" applyProtection="0">
      <alignment vertical="center"/>
    </xf>
    <xf numFmtId="0" fontId="40" fillId="47" borderId="0" applyNumberFormat="0" applyBorder="0" applyAlignment="0" applyProtection="0">
      <alignment vertical="center"/>
    </xf>
    <xf numFmtId="0" fontId="41" fillId="0" borderId="21">
      <alignment horizontal="center"/>
    </xf>
    <xf numFmtId="0" fontId="42" fillId="2" borderId="19" applyNumberFormat="0" applyAlignment="0" applyProtection="0">
      <alignment vertical="center"/>
    </xf>
    <xf numFmtId="0" fontId="43" fillId="48" borderId="22" applyNumberFormat="0" applyAlignment="0" applyProtection="0">
      <alignment vertical="center"/>
    </xf>
    <xf numFmtId="2" fontId="11" fillId="0" borderId="0">
      <alignment horizontal="right" vertical="center"/>
    </xf>
    <xf numFmtId="0" fontId="44" fillId="0" borderId="0" applyNumberFormat="0" applyFill="0" applyBorder="0" applyAlignment="0" applyProtection="0">
      <alignment vertical="center"/>
    </xf>
    <xf numFmtId="0" fontId="45" fillId="49" borderId="0" applyNumberFormat="0" applyBorder="0" applyAlignment="0" applyProtection="0">
      <alignment vertical="center"/>
    </xf>
    <xf numFmtId="0" fontId="46" fillId="0" borderId="23" applyNumberFormat="0" applyAlignment="0" applyProtection="0">
      <alignment horizontal="left" vertical="center"/>
    </xf>
    <xf numFmtId="0" fontId="46" fillId="0" borderId="6">
      <alignment horizontal="left" vertical="center"/>
    </xf>
    <xf numFmtId="0" fontId="47" fillId="0" borderId="24" applyNumberFormat="0" applyFill="0" applyAlignment="0" applyProtection="0">
      <alignment vertical="center"/>
    </xf>
    <xf numFmtId="0" fontId="48" fillId="0" borderId="25" applyNumberFormat="0" applyFill="0" applyAlignment="0" applyProtection="0">
      <alignment vertical="center"/>
    </xf>
    <xf numFmtId="0" fontId="38" fillId="0" borderId="0" applyNumberFormat="0" applyFill="0" applyBorder="0" applyAlignment="0" applyProtection="0">
      <alignment vertical="center"/>
    </xf>
    <xf numFmtId="0" fontId="49" fillId="0" borderId="26" applyNumberFormat="0" applyFill="0" applyAlignment="0" applyProtection="0">
      <alignment vertical="center"/>
    </xf>
    <xf numFmtId="0" fontId="50" fillId="40" borderId="0" applyNumberFormat="0" applyBorder="0" applyAlignment="0" applyProtection="0">
      <alignment vertical="center"/>
    </xf>
    <xf numFmtId="0" fontId="34" fillId="36" borderId="27" applyNumberFormat="0" applyFont="0" applyAlignment="0" applyProtection="0">
      <alignment vertical="center"/>
    </xf>
    <xf numFmtId="0" fontId="51" fillId="2" borderId="28" applyNumberFormat="0" applyAlignment="0" applyProtection="0">
      <alignment vertical="center"/>
    </xf>
    <xf numFmtId="0" fontId="41" fillId="0" borderId="21">
      <alignment horizontal="center"/>
    </xf>
    <xf numFmtId="0" fontId="0" fillId="0" borderId="0"/>
    <xf numFmtId="0" fontId="52" fillId="0" borderId="0" applyNumberFormat="0" applyFill="0" applyBorder="0" applyAlignment="0" applyProtection="0">
      <alignment vertical="center"/>
    </xf>
    <xf numFmtId="0" fontId="53" fillId="0" borderId="29" applyNumberFormat="0" applyFill="0" applyAlignment="0" applyProtection="0">
      <alignment vertical="center"/>
    </xf>
    <xf numFmtId="0" fontId="54" fillId="0" borderId="0" applyNumberFormat="0" applyFill="0" applyBorder="0" applyAlignment="0" applyProtection="0">
      <alignment vertical="center"/>
    </xf>
    <xf numFmtId="0" fontId="34" fillId="0" borderId="0"/>
    <xf numFmtId="0" fontId="55" fillId="0" borderId="0"/>
    <xf numFmtId="0" fontId="34" fillId="0" borderId="0" applyFont="0" applyFill="0" applyBorder="0" applyAlignment="0" applyProtection="0"/>
    <xf numFmtId="0" fontId="36" fillId="0" borderId="0"/>
    <xf numFmtId="0" fontId="7" fillId="0" borderId="0"/>
    <xf numFmtId="0" fontId="0" fillId="0" borderId="0"/>
  </cellStyleXfs>
  <cellXfs count="96">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8" fontId="4"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2" fillId="0" borderId="1" xfId="112"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177" fontId="2" fillId="0" borderId="1" xfId="0" applyNumberFormat="1" applyFont="1" applyFill="1" applyBorder="1" applyAlignment="1">
      <alignment horizontal="center" vertical="center"/>
    </xf>
    <xf numFmtId="0" fontId="4" fillId="0" borderId="7"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right" vertical="center"/>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178" fontId="2" fillId="0" borderId="1" xfId="0" applyNumberFormat="1" applyFont="1" applyFill="1" applyBorder="1" applyAlignment="1">
      <alignment horizontal="right" vertical="center"/>
    </xf>
    <xf numFmtId="0" fontId="2" fillId="0" borderId="7" xfId="0" applyNumberFormat="1" applyFont="1" applyFill="1" applyBorder="1" applyAlignment="1">
      <alignment horizontal="left" vertical="center" wrapText="1"/>
    </xf>
    <xf numFmtId="0" fontId="1" fillId="0" borderId="0" xfId="73" applyFont="1"/>
    <xf numFmtId="49" fontId="0" fillId="0" borderId="0" xfId="73" applyNumberFormat="1" applyAlignment="1">
      <alignment horizontal="center" vertical="center"/>
    </xf>
    <xf numFmtId="49" fontId="0" fillId="0" borderId="0" xfId="73" applyNumberFormat="1" applyAlignment="1">
      <alignment horizontal="left" vertical="center"/>
    </xf>
    <xf numFmtId="49" fontId="0" fillId="0" borderId="0" xfId="73" applyNumberFormat="1" applyAlignment="1">
      <alignment horizontal="left" vertical="center" wrapText="1"/>
    </xf>
    <xf numFmtId="2" fontId="0" fillId="0" borderId="0" xfId="73" applyNumberFormat="1" applyAlignment="1">
      <alignment horizontal="center" vertical="center"/>
    </xf>
    <xf numFmtId="2" fontId="0" fillId="0" borderId="0" xfId="73" applyNumberFormat="1" applyAlignment="1">
      <alignment horizontal="right" vertical="center"/>
    </xf>
    <xf numFmtId="0" fontId="0" fillId="0" borderId="0" xfId="73"/>
    <xf numFmtId="49" fontId="3" fillId="0" borderId="0" xfId="73" applyNumberFormat="1" applyFont="1" applyAlignment="1">
      <alignment horizontal="center" vertical="center" wrapText="1"/>
    </xf>
    <xf numFmtId="49" fontId="3" fillId="0" borderId="0" xfId="73" applyNumberFormat="1" applyFont="1" applyAlignment="1">
      <alignment horizontal="center" vertical="center"/>
    </xf>
    <xf numFmtId="49" fontId="1" fillId="0" borderId="0" xfId="73" applyNumberFormat="1" applyFont="1" applyAlignment="1">
      <alignment horizontal="left" vertical="center"/>
    </xf>
    <xf numFmtId="49" fontId="1" fillId="0" borderId="1" xfId="73" applyNumberFormat="1" applyFont="1" applyBorder="1" applyAlignment="1">
      <alignment horizontal="center" vertical="center"/>
    </xf>
    <xf numFmtId="49" fontId="1" fillId="0" borderId="1" xfId="73" applyNumberFormat="1" applyFont="1" applyFill="1" applyBorder="1" applyAlignment="1">
      <alignment horizontal="center" vertical="center"/>
    </xf>
    <xf numFmtId="49" fontId="1" fillId="0" borderId="2" xfId="73" applyNumberFormat="1" applyFont="1" applyFill="1" applyBorder="1" applyAlignment="1">
      <alignment horizontal="center" vertical="center"/>
    </xf>
    <xf numFmtId="49" fontId="1" fillId="0" borderId="2" xfId="73" applyNumberFormat="1" applyFont="1" applyBorder="1" applyAlignment="1">
      <alignment horizontal="center" vertical="center"/>
    </xf>
    <xf numFmtId="0" fontId="1" fillId="0" borderId="1" xfId="73" applyNumberFormat="1" applyFont="1" applyBorder="1" applyAlignment="1">
      <alignment horizontal="center" vertical="center"/>
    </xf>
    <xf numFmtId="0" fontId="1" fillId="2" borderId="1" xfId="107" applyFont="1" applyFill="1" applyBorder="1" applyAlignment="1">
      <alignment vertical="center"/>
    </xf>
    <xf numFmtId="49" fontId="1" fillId="0" borderId="1" xfId="73" applyNumberFormat="1" applyFont="1" applyBorder="1" applyAlignment="1">
      <alignment horizontal="center" vertical="center" wrapText="1"/>
    </xf>
    <xf numFmtId="178" fontId="1" fillId="0" borderId="1" xfId="73" applyNumberFormat="1" applyFont="1" applyBorder="1" applyAlignment="1">
      <alignment horizontal="center" vertical="center"/>
    </xf>
    <xf numFmtId="178" fontId="1" fillId="0" borderId="1" xfId="73" applyNumberFormat="1" applyFont="1" applyBorder="1" applyAlignment="1">
      <alignment horizontal="right" vertical="center"/>
    </xf>
    <xf numFmtId="0" fontId="1" fillId="0" borderId="1" xfId="73" applyFont="1" applyBorder="1"/>
    <xf numFmtId="0" fontId="1" fillId="0" borderId="0" xfId="73" applyFont="1" applyAlignment="1">
      <alignment vertical="center"/>
    </xf>
    <xf numFmtId="178" fontId="1" fillId="0" borderId="4" xfId="73" applyNumberFormat="1" applyFont="1" applyBorder="1" applyAlignment="1">
      <alignment horizontal="right" vertical="center"/>
    </xf>
    <xf numFmtId="49" fontId="6" fillId="0" borderId="5" xfId="73" applyNumberFormat="1" applyFont="1" applyBorder="1" applyAlignment="1">
      <alignment horizontal="center" vertical="center"/>
    </xf>
    <xf numFmtId="49" fontId="6" fillId="0" borderId="6" xfId="73" applyNumberFormat="1" applyFont="1" applyBorder="1" applyAlignment="1">
      <alignment horizontal="center" vertical="center"/>
    </xf>
    <xf numFmtId="49" fontId="6" fillId="0" borderId="7" xfId="73" applyNumberFormat="1" applyFont="1" applyBorder="1" applyAlignment="1">
      <alignment horizontal="center" vertical="center"/>
    </xf>
    <xf numFmtId="178" fontId="6" fillId="0" borderId="1" xfId="73" applyNumberFormat="1" applyFont="1" applyBorder="1" applyAlignment="1">
      <alignment horizontal="right" vertical="center"/>
    </xf>
    <xf numFmtId="49" fontId="0" fillId="0" borderId="0" xfId="73" applyNumberFormat="1" applyBorder="1" applyAlignment="1">
      <alignment horizontal="left" vertical="center"/>
    </xf>
    <xf numFmtId="0" fontId="1" fillId="0" borderId="0" xfId="73" applyFont="1" applyAlignment="1">
      <alignment horizontal="right" vertical="center"/>
    </xf>
    <xf numFmtId="0" fontId="7" fillId="0" borderId="0" xfId="111" applyFont="1" applyFill="1" applyAlignment="1"/>
    <xf numFmtId="0" fontId="8" fillId="3" borderId="0" xfId="111" applyFont="1" applyFill="1" applyAlignment="1">
      <alignment horizontal="center" wrapText="1"/>
    </xf>
    <xf numFmtId="0" fontId="9" fillId="3" borderId="0" xfId="111" applyFont="1" applyFill="1" applyAlignment="1">
      <alignment horizontal="center" vertical="center" wrapText="1"/>
    </xf>
    <xf numFmtId="0" fontId="10" fillId="3" borderId="0" xfId="111" applyFont="1" applyFill="1" applyAlignment="1">
      <alignment horizontal="left" wrapText="1"/>
    </xf>
    <xf numFmtId="0" fontId="0" fillId="3" borderId="8" xfId="111" applyFont="1" applyFill="1" applyBorder="1" applyAlignment="1">
      <alignment horizontal="left" wrapText="1"/>
    </xf>
    <xf numFmtId="0" fontId="0" fillId="3" borderId="9" xfId="111" applyFont="1" applyFill="1" applyBorder="1" applyAlignment="1">
      <alignment horizontal="left" wrapText="1"/>
    </xf>
    <xf numFmtId="0" fontId="1" fillId="3" borderId="10" xfId="111" applyFont="1" applyFill="1" applyBorder="1" applyAlignment="1">
      <alignment horizontal="right" wrapText="1"/>
    </xf>
    <xf numFmtId="177" fontId="0" fillId="3" borderId="9" xfId="111" applyNumberFormat="1" applyFont="1" applyFill="1" applyBorder="1" applyAlignment="1">
      <alignment horizontal="left" wrapText="1"/>
    </xf>
    <xf numFmtId="0" fontId="1" fillId="3" borderId="0" xfId="111" applyFont="1" applyFill="1" applyAlignment="1">
      <alignment horizontal="right" wrapText="1"/>
    </xf>
    <xf numFmtId="179" fontId="0" fillId="3" borderId="9" xfId="111" applyNumberFormat="1" applyFont="1" applyFill="1" applyBorder="1" applyAlignment="1">
      <alignment horizontal="left" wrapText="1"/>
    </xf>
    <xf numFmtId="0" fontId="0" fillId="3" borderId="8" xfId="111" applyFont="1" applyFill="1" applyBorder="1" applyAlignment="1">
      <alignment horizontal="center" wrapText="1"/>
    </xf>
    <xf numFmtId="0" fontId="2" fillId="3" borderId="10" xfId="111" applyFont="1" applyFill="1" applyBorder="1" applyAlignment="1">
      <alignment horizontal="center" vertical="top" wrapText="1"/>
    </xf>
    <xf numFmtId="0" fontId="10" fillId="3" borderId="0" xfId="111" applyFont="1" applyFill="1" applyAlignment="1">
      <alignment horizontal="right" wrapText="1"/>
    </xf>
    <xf numFmtId="0" fontId="11" fillId="3" borderId="0" xfId="111" applyFont="1" applyFill="1" applyAlignment="1">
      <alignment horizontal="left" vertical="center" wrapText="1"/>
    </xf>
    <xf numFmtId="0" fontId="11" fillId="3" borderId="0" xfId="111" applyFont="1" applyFill="1" applyAlignment="1">
      <alignment horizontal="center" vertical="center" wrapText="1"/>
    </xf>
    <xf numFmtId="0" fontId="11" fillId="3" borderId="0" xfId="111" applyFont="1" applyFill="1" applyAlignment="1">
      <alignment horizontal="right" vertical="center" wrapText="1"/>
    </xf>
    <xf numFmtId="0" fontId="9" fillId="3" borderId="0" xfId="111" applyFont="1" applyFill="1" applyAlignment="1">
      <alignment horizontal="center" wrapText="1"/>
    </xf>
    <xf numFmtId="0" fontId="0" fillId="3" borderId="0" xfId="111" applyFont="1" applyFill="1" applyAlignment="1">
      <alignment horizontal="left" wrapText="1"/>
    </xf>
    <xf numFmtId="0" fontId="12" fillId="3" borderId="0" xfId="111" applyFont="1" applyFill="1" applyAlignment="1">
      <alignment horizontal="center" wrapText="1"/>
    </xf>
    <xf numFmtId="0" fontId="13" fillId="3" borderId="8" xfId="111" applyFont="1" applyFill="1" applyBorder="1" applyAlignment="1">
      <alignment horizontal="center" wrapText="1"/>
    </xf>
    <xf numFmtId="0" fontId="12" fillId="3" borderId="0" xfId="111" applyFont="1" applyFill="1" applyAlignment="1">
      <alignment horizontal="right" wrapText="1"/>
    </xf>
    <xf numFmtId="0" fontId="0" fillId="3" borderId="0" xfId="111" applyFont="1" applyFill="1" applyAlignment="1">
      <alignment vertical="center" wrapText="1"/>
    </xf>
    <xf numFmtId="0" fontId="12" fillId="3" borderId="0" xfId="111" applyFont="1" applyFill="1" applyAlignment="1">
      <alignment horizontal="left" wrapText="1"/>
    </xf>
    <xf numFmtId="0" fontId="11" fillId="3" borderId="0" xfId="111" applyFont="1" applyFill="1" applyAlignment="1">
      <alignment horizontal="right" vertical="top" wrapText="1"/>
    </xf>
  </cellXfs>
  <cellStyles count="11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_x000d__x000d_NA_x000d__x000d__工程结算清单初稿" xfId="49"/>
    <cellStyle name="20% - Accent4" xfId="50"/>
    <cellStyle name="_ET_STYLE_NoName_00_" xfId="51"/>
    <cellStyle name="0,0_x000d__x000d_NA_x000d__x000d_" xfId="52"/>
    <cellStyle name="Input" xfId="53"/>
    <cellStyle name="Heading 3" xfId="54"/>
    <cellStyle name="20% - Accent2" xfId="55"/>
    <cellStyle name="20% - Accent3" xfId="56"/>
    <cellStyle name="PSChar" xfId="57"/>
    <cellStyle name="0,0_x000d_&#10;NA_x000d_&#10; 2" xfId="58"/>
    <cellStyle name="20% - Accent5" xfId="59"/>
    <cellStyle name="20% - Accent6" xfId="60"/>
    <cellStyle name="_x0007_" xfId="61"/>
    <cellStyle name="0,0_x000d_&#10;NA_x000d_&#10;" xfId="62"/>
    <cellStyle name="20% - Accent1" xfId="63"/>
    <cellStyle name="0,0_x000d_&#10;NA_x000d_&#10;_工程结算清单初稿" xfId="64"/>
    <cellStyle name="40% - Accent1" xfId="65"/>
    <cellStyle name="0,0_x000d__x000d_NA_x000d__x000d_ 2" xfId="66"/>
    <cellStyle name="40% - Accent2" xfId="67"/>
    <cellStyle name="40% - Accent3" xfId="68"/>
    <cellStyle name="40% - Accent4" xfId="69"/>
    <cellStyle name="40% - Accent5" xfId="70"/>
    <cellStyle name="40% - Accent6" xfId="71"/>
    <cellStyle name="60% - Accent1" xfId="72"/>
    <cellStyle name="常规 2 2" xfId="73"/>
    <cellStyle name="60% - Accent2" xfId="74"/>
    <cellStyle name="60% - Accent3" xfId="75"/>
    <cellStyle name="60% - Accent4" xfId="76"/>
    <cellStyle name="PSChar 2" xfId="77"/>
    <cellStyle name="60% - Accent5" xfId="78"/>
    <cellStyle name="60% - Accent6" xfId="79"/>
    <cellStyle name="Accent1" xfId="80"/>
    <cellStyle name="Accent2" xfId="81"/>
    <cellStyle name="Accent3" xfId="82"/>
    <cellStyle name="Accent4" xfId="83"/>
    <cellStyle name="Accent5" xfId="84"/>
    <cellStyle name="Accent6" xfId="85"/>
    <cellStyle name="Bad" xfId="86"/>
    <cellStyle name="PSHeading" xfId="87"/>
    <cellStyle name="Calculation" xfId="88"/>
    <cellStyle name="Check Cell" xfId="89"/>
    <cellStyle name="ColumnStyle.Number" xfId="90"/>
    <cellStyle name="Explanatory Text" xfId="91"/>
    <cellStyle name="Good" xfId="92"/>
    <cellStyle name="Header1" xfId="93"/>
    <cellStyle name="Header2" xfId="94"/>
    <cellStyle name="Heading 1" xfId="95"/>
    <cellStyle name="Heading 2" xfId="96"/>
    <cellStyle name="Heading 4" xfId="97"/>
    <cellStyle name="Linked Cell" xfId="98"/>
    <cellStyle name="Neutral" xfId="99"/>
    <cellStyle name="Note" xfId="100"/>
    <cellStyle name="Output" xfId="101"/>
    <cellStyle name="PSHeading 2" xfId="102"/>
    <cellStyle name="常规 2" xfId="103"/>
    <cellStyle name="Title" xfId="104"/>
    <cellStyle name="Total" xfId="105"/>
    <cellStyle name="Warning Text" xfId="106"/>
    <cellStyle name="常规 3" xfId="107"/>
    <cellStyle name="常规_DG_SCSYS3" xfId="108"/>
    <cellStyle name="千分位_GETMDB" xfId="109"/>
    <cellStyle name="样式 1" xfId="110"/>
    <cellStyle name="Normal" xfId="111"/>
    <cellStyle name="常规_Sheet1" xfId="11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showGridLines="0" tabSelected="1" view="pageBreakPreview" zoomScaleNormal="100" workbookViewId="0">
      <selection activeCell="N3" sqref="N3"/>
    </sheetView>
  </sheetViews>
  <sheetFormatPr defaultColWidth="7.2" defaultRowHeight="10.8" outlineLevelRow="6" outlineLevelCol="6"/>
  <cols>
    <col min="1" max="1" width="16" style="72" customWidth="1"/>
    <col min="2" max="2" width="0.4" style="72" customWidth="1"/>
    <col min="3" max="3" width="19.2" style="72" customWidth="1"/>
    <col min="4" max="4" width="6.8" style="72" customWidth="1"/>
    <col min="5" max="5" width="26.4" style="72" customWidth="1"/>
    <col min="6" max="6" width="2" style="72" customWidth="1"/>
    <col min="7" max="7" width="21.7333333333333" style="72" customWidth="1"/>
    <col min="8" max="16384" width="7.2" style="72"/>
  </cols>
  <sheetData>
    <row r="1" ht="127.5" customHeight="1" spans="1:7">
      <c r="A1" s="73" t="s">
        <v>0</v>
      </c>
      <c r="B1" s="73"/>
      <c r="C1" s="73"/>
      <c r="D1" s="73"/>
      <c r="E1" s="73"/>
      <c r="F1" s="73"/>
      <c r="G1" s="73"/>
    </row>
    <row r="2" ht="60" customHeight="1" spans="1:7">
      <c r="A2" s="88" t="s">
        <v>1</v>
      </c>
      <c r="B2" s="88"/>
      <c r="C2" s="88"/>
      <c r="D2" s="88"/>
      <c r="E2" s="88"/>
      <c r="F2" s="88"/>
      <c r="G2" s="88"/>
    </row>
    <row r="3" ht="231.75" customHeight="1" spans="1:7">
      <c r="A3" s="89"/>
      <c r="B3" s="89"/>
      <c r="C3" s="90" t="s">
        <v>2</v>
      </c>
      <c r="D3" s="91"/>
      <c r="E3" s="91"/>
      <c r="F3" s="89"/>
      <c r="G3" s="89"/>
    </row>
    <row r="4" ht="36" customHeight="1" spans="1:7">
      <c r="A4" s="89"/>
      <c r="B4" s="89"/>
      <c r="C4" s="92"/>
      <c r="D4" s="83" t="s">
        <v>3</v>
      </c>
      <c r="E4" s="83"/>
      <c r="F4" s="89"/>
      <c r="G4" s="89"/>
    </row>
    <row r="5" ht="69.75" customHeight="1" spans="1:7">
      <c r="A5" s="89"/>
      <c r="B5" s="89"/>
      <c r="C5" s="93"/>
      <c r="D5" s="94" t="s">
        <v>4</v>
      </c>
      <c r="E5" s="94"/>
      <c r="F5" s="89"/>
      <c r="G5" s="89"/>
    </row>
    <row r="6" ht="21" customHeight="1" spans="1:7">
      <c r="A6" s="89"/>
      <c r="B6" s="89"/>
      <c r="C6" s="93"/>
      <c r="D6" s="94"/>
      <c r="E6" s="94"/>
      <c r="F6" s="95"/>
      <c r="G6" s="95"/>
    </row>
    <row r="7" ht="18" customHeight="1" spans="1:7">
      <c r="A7" s="85"/>
      <c r="B7" s="86"/>
      <c r="C7" s="86"/>
      <c r="D7" s="86"/>
      <c r="E7" s="86"/>
      <c r="F7" s="86"/>
      <c r="G7" s="87" t="s">
        <v>5</v>
      </c>
    </row>
  </sheetData>
  <mergeCells count="14">
    <mergeCell ref="A1:G1"/>
    <mergeCell ref="A2:G2"/>
    <mergeCell ref="A3:B3"/>
    <mergeCell ref="D3:E3"/>
    <mergeCell ref="F3:G3"/>
    <mergeCell ref="A4:B4"/>
    <mergeCell ref="D4:E4"/>
    <mergeCell ref="F4:G4"/>
    <mergeCell ref="A5:B5"/>
    <mergeCell ref="D5:E5"/>
    <mergeCell ref="F5:G5"/>
    <mergeCell ref="A6:B6"/>
    <mergeCell ref="F6:G6"/>
    <mergeCell ref="B7:F7"/>
  </mergeCells>
  <printOptions horizontalCentered="1"/>
  <pageMargins left="0.116416666666667" right="0.116416666666667" top="0.59375" bottom="0" header="0.59375"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Zeros="0" view="pageBreakPreview" zoomScaleNormal="100" workbookViewId="0">
      <selection activeCell="M5" sqref="M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7" customHeight="1" spans="1:10">
      <c r="A4" s="34">
        <v>1</v>
      </c>
      <c r="B4" s="12" t="s">
        <v>83</v>
      </c>
      <c r="C4" s="12" t="s">
        <v>84</v>
      </c>
      <c r="D4" s="35" t="s">
        <v>43</v>
      </c>
      <c r="E4" s="13" t="s">
        <v>44</v>
      </c>
      <c r="F4" s="14" t="s">
        <v>45</v>
      </c>
      <c r="G4" s="13" t="s">
        <v>46</v>
      </c>
      <c r="H4" s="13">
        <v>1</v>
      </c>
      <c r="I4" s="21">
        <v>2420.8</v>
      </c>
      <c r="J4" s="21"/>
    </row>
    <row r="5" s="2" customFormat="1" ht="97" customHeight="1" spans="1:10">
      <c r="A5" s="35"/>
      <c r="B5" s="15"/>
      <c r="C5" s="15"/>
      <c r="D5" s="35"/>
      <c r="E5" s="13" t="s">
        <v>49</v>
      </c>
      <c r="F5" s="14" t="s">
        <v>85</v>
      </c>
      <c r="G5" s="13" t="s">
        <v>42</v>
      </c>
      <c r="H5" s="13">
        <v>2</v>
      </c>
      <c r="I5" s="22"/>
      <c r="J5" s="22"/>
    </row>
    <row r="6" s="2" customFormat="1" ht="97" customHeight="1" spans="1:10">
      <c r="A6" s="36"/>
      <c r="B6" s="17"/>
      <c r="C6" s="17"/>
      <c r="D6" s="36"/>
      <c r="E6" s="16" t="s">
        <v>50</v>
      </c>
      <c r="F6" s="14" t="s">
        <v>86</v>
      </c>
      <c r="G6" s="13" t="s">
        <v>42</v>
      </c>
      <c r="H6" s="13">
        <v>2</v>
      </c>
      <c r="I6" s="23"/>
      <c r="J6" s="23"/>
    </row>
    <row r="7" s="2" customFormat="1" ht="23" customHeight="1" spans="1:10">
      <c r="A7" s="18" t="s">
        <v>52</v>
      </c>
      <c r="B7" s="27" t="s">
        <v>53</v>
      </c>
      <c r="C7" s="28"/>
      <c r="D7" s="28"/>
      <c r="E7" s="28"/>
      <c r="F7" s="28"/>
      <c r="G7" s="28"/>
      <c r="H7" s="28"/>
      <c r="I7" s="30"/>
      <c r="J7" s="24">
        <f>SUM(J4)</f>
        <v>0</v>
      </c>
    </row>
    <row r="8" s="2" customFormat="1" ht="23" customHeight="1" spans="1:10">
      <c r="A8" s="18" t="s">
        <v>54</v>
      </c>
      <c r="B8" s="19" t="s">
        <v>55</v>
      </c>
      <c r="C8" s="19"/>
      <c r="D8" s="19"/>
      <c r="E8" s="19"/>
      <c r="F8" s="19"/>
      <c r="G8" s="19"/>
      <c r="H8" s="19"/>
      <c r="I8" s="19"/>
      <c r="J8" s="24">
        <f>J7*6%</f>
        <v>0</v>
      </c>
    </row>
    <row r="9" s="2" customFormat="1" ht="23" customHeight="1" spans="1:10">
      <c r="A9" s="18" t="s">
        <v>56</v>
      </c>
      <c r="B9" s="19" t="s">
        <v>57</v>
      </c>
      <c r="C9" s="19"/>
      <c r="D9" s="19"/>
      <c r="E9" s="19"/>
      <c r="F9" s="19"/>
      <c r="G9" s="19"/>
      <c r="H9" s="19"/>
      <c r="I9" s="19"/>
      <c r="J9" s="24">
        <f>J7+J8</f>
        <v>0</v>
      </c>
    </row>
    <row r="10" ht="43" customHeight="1" spans="1:10">
      <c r="A10" s="20" t="s">
        <v>60</v>
      </c>
      <c r="B10" s="20"/>
      <c r="C10" s="20"/>
      <c r="D10" s="20"/>
      <c r="E10" s="20"/>
      <c r="F10" s="20"/>
      <c r="G10" s="20"/>
      <c r="H10" s="20"/>
      <c r="I10" s="20"/>
      <c r="J10" s="20"/>
    </row>
  </sheetData>
  <mergeCells count="12">
    <mergeCell ref="A1:J1"/>
    <mergeCell ref="A2:J2"/>
    <mergeCell ref="B7:I7"/>
    <mergeCell ref="B8:I8"/>
    <mergeCell ref="B9:I9"/>
    <mergeCell ref="A10:J10"/>
    <mergeCell ref="A4:A6"/>
    <mergeCell ref="B4:B6"/>
    <mergeCell ref="C4:C6"/>
    <mergeCell ref="D4:D6"/>
    <mergeCell ref="I4:I6"/>
    <mergeCell ref="J4:J6"/>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3" manualBreakCount="3">
    <brk id="10" max="16383" man="1"/>
    <brk id="10" max="16383" man="1"/>
    <brk id="1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view="pageBreakPreview" zoomScaleNormal="100" workbookViewId="0">
      <selection activeCell="J4" sqref="J4:J10"/>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86" customHeight="1" spans="1:10">
      <c r="A4" s="10">
        <v>1</v>
      </c>
      <c r="B4" s="10" t="s">
        <v>87</v>
      </c>
      <c r="C4" s="32" t="s">
        <v>88</v>
      </c>
      <c r="D4" s="10" t="s">
        <v>39</v>
      </c>
      <c r="E4" s="13" t="s">
        <v>40</v>
      </c>
      <c r="F4" s="14" t="s">
        <v>89</v>
      </c>
      <c r="G4" s="13" t="s">
        <v>42</v>
      </c>
      <c r="H4" s="10">
        <v>1</v>
      </c>
      <c r="I4" s="33">
        <v>9360.94</v>
      </c>
      <c r="J4" s="33"/>
    </row>
    <row r="5" s="2" customFormat="1" ht="24" customHeight="1" spans="1:10">
      <c r="A5" s="10"/>
      <c r="B5" s="10"/>
      <c r="C5" s="32"/>
      <c r="D5" s="10" t="s">
        <v>77</v>
      </c>
      <c r="E5" s="13" t="s">
        <v>44</v>
      </c>
      <c r="F5" s="14" t="s">
        <v>78</v>
      </c>
      <c r="G5" s="13" t="s">
        <v>46</v>
      </c>
      <c r="H5" s="10">
        <v>1</v>
      </c>
      <c r="I5" s="33"/>
      <c r="J5" s="33"/>
    </row>
    <row r="6" s="2" customFormat="1" ht="72" customHeight="1" spans="1:10">
      <c r="A6" s="10"/>
      <c r="B6" s="10"/>
      <c r="C6" s="32"/>
      <c r="D6" s="10"/>
      <c r="E6" s="13" t="s">
        <v>47</v>
      </c>
      <c r="F6" s="14" t="s">
        <v>90</v>
      </c>
      <c r="G6" s="13" t="s">
        <v>42</v>
      </c>
      <c r="H6" s="10">
        <v>2</v>
      </c>
      <c r="I6" s="33"/>
      <c r="J6" s="33"/>
    </row>
    <row r="7" s="2" customFormat="1" ht="71" customHeight="1" spans="1:10">
      <c r="A7" s="10"/>
      <c r="B7" s="10"/>
      <c r="C7" s="32"/>
      <c r="D7" s="10"/>
      <c r="E7" s="13" t="s">
        <v>80</v>
      </c>
      <c r="F7" s="14" t="s">
        <v>91</v>
      </c>
      <c r="G7" s="13" t="s">
        <v>42</v>
      </c>
      <c r="H7" s="10">
        <v>1</v>
      </c>
      <c r="I7" s="33"/>
      <c r="J7" s="33"/>
    </row>
    <row r="8" s="2" customFormat="1" ht="25" customHeight="1" spans="1:10">
      <c r="A8" s="10"/>
      <c r="B8" s="10"/>
      <c r="C8" s="32"/>
      <c r="D8" s="10" t="s">
        <v>43</v>
      </c>
      <c r="E8" s="13" t="s">
        <v>44</v>
      </c>
      <c r="F8" s="14" t="s">
        <v>45</v>
      </c>
      <c r="G8" s="13" t="s">
        <v>46</v>
      </c>
      <c r="H8" s="10">
        <v>1</v>
      </c>
      <c r="I8" s="33"/>
      <c r="J8" s="33"/>
    </row>
    <row r="9" s="2" customFormat="1" ht="71" customHeight="1" spans="1:10">
      <c r="A9" s="10"/>
      <c r="B9" s="10"/>
      <c r="C9" s="32"/>
      <c r="D9" s="10"/>
      <c r="E9" s="13" t="s">
        <v>49</v>
      </c>
      <c r="F9" s="14" t="s">
        <v>90</v>
      </c>
      <c r="G9" s="13" t="s">
        <v>42</v>
      </c>
      <c r="H9" s="10">
        <v>2</v>
      </c>
      <c r="I9" s="33"/>
      <c r="J9" s="33"/>
    </row>
    <row r="10" s="2" customFormat="1" ht="71" customHeight="1" spans="1:10">
      <c r="A10" s="10"/>
      <c r="B10" s="10"/>
      <c r="C10" s="32"/>
      <c r="D10" s="10"/>
      <c r="E10" s="13" t="s">
        <v>50</v>
      </c>
      <c r="F10" s="14" t="s">
        <v>91</v>
      </c>
      <c r="G10" s="13" t="s">
        <v>42</v>
      </c>
      <c r="H10" s="10">
        <v>1</v>
      </c>
      <c r="I10" s="33"/>
      <c r="J10" s="33"/>
    </row>
    <row r="11" s="2" customFormat="1" ht="23" customHeight="1" spans="1:10">
      <c r="A11" s="18" t="s">
        <v>52</v>
      </c>
      <c r="B11" s="27" t="s">
        <v>53</v>
      </c>
      <c r="C11" s="28"/>
      <c r="D11" s="28"/>
      <c r="E11" s="28"/>
      <c r="F11" s="28"/>
      <c r="G11" s="28"/>
      <c r="H11" s="28"/>
      <c r="I11" s="30"/>
      <c r="J11" s="24">
        <f>SUM(J4)</f>
        <v>0</v>
      </c>
    </row>
    <row r="12" s="2" customFormat="1" ht="23" customHeight="1" spans="1:10">
      <c r="A12" s="18" t="s">
        <v>54</v>
      </c>
      <c r="B12" s="19" t="s">
        <v>55</v>
      </c>
      <c r="C12" s="19"/>
      <c r="D12" s="19"/>
      <c r="E12" s="19"/>
      <c r="F12" s="19"/>
      <c r="G12" s="19"/>
      <c r="H12" s="19"/>
      <c r="I12" s="19"/>
      <c r="J12" s="24">
        <f>J11*6%</f>
        <v>0</v>
      </c>
    </row>
    <row r="13" s="2" customFormat="1" ht="23" customHeight="1" spans="1:10">
      <c r="A13" s="18" t="s">
        <v>56</v>
      </c>
      <c r="B13" s="19" t="s">
        <v>57</v>
      </c>
      <c r="C13" s="19"/>
      <c r="D13" s="19"/>
      <c r="E13" s="19"/>
      <c r="F13" s="19"/>
      <c r="G13" s="19"/>
      <c r="H13" s="19"/>
      <c r="I13" s="19"/>
      <c r="J13" s="24">
        <f>J11+J12</f>
        <v>0</v>
      </c>
    </row>
    <row r="14" ht="43" customHeight="1" spans="1:10">
      <c r="A14" s="20" t="s">
        <v>60</v>
      </c>
      <c r="B14" s="20"/>
      <c r="C14" s="20"/>
      <c r="D14" s="20"/>
      <c r="E14" s="20"/>
      <c r="F14" s="20"/>
      <c r="G14" s="20"/>
      <c r="H14" s="20"/>
      <c r="I14" s="20"/>
      <c r="J14" s="20"/>
    </row>
  </sheetData>
  <mergeCells count="13">
    <mergeCell ref="A1:J1"/>
    <mergeCell ref="A2:J2"/>
    <mergeCell ref="B11:I11"/>
    <mergeCell ref="B12:I12"/>
    <mergeCell ref="B13:I13"/>
    <mergeCell ref="A14:J14"/>
    <mergeCell ref="A4:A10"/>
    <mergeCell ref="B4:B10"/>
    <mergeCell ref="C4:C10"/>
    <mergeCell ref="D5:D7"/>
    <mergeCell ref="D8:D10"/>
    <mergeCell ref="I4:I10"/>
    <mergeCell ref="J4:J10"/>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4"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Zeros="0" view="pageBreakPreview" zoomScaleNormal="100" workbookViewId="0">
      <selection activeCell="J4" sqref="J4:J8"/>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84" customHeight="1" spans="1:10">
      <c r="A4" s="34">
        <v>1</v>
      </c>
      <c r="B4" s="12" t="s">
        <v>92</v>
      </c>
      <c r="C4" s="12" t="s">
        <v>93</v>
      </c>
      <c r="D4" s="10" t="s">
        <v>39</v>
      </c>
      <c r="E4" s="13" t="s">
        <v>40</v>
      </c>
      <c r="F4" s="14" t="s">
        <v>94</v>
      </c>
      <c r="G4" s="13" t="s">
        <v>42</v>
      </c>
      <c r="H4" s="10">
        <v>1</v>
      </c>
      <c r="I4" s="21">
        <v>1077</v>
      </c>
      <c r="J4" s="21"/>
    </row>
    <row r="5" s="2" customFormat="1" ht="27" customHeight="1" spans="1:10">
      <c r="A5" s="35"/>
      <c r="B5" s="15"/>
      <c r="C5" s="15"/>
      <c r="D5" s="34" t="s">
        <v>77</v>
      </c>
      <c r="E5" s="13" t="s">
        <v>44</v>
      </c>
      <c r="F5" s="14" t="s">
        <v>78</v>
      </c>
      <c r="G5" s="13" t="s">
        <v>46</v>
      </c>
      <c r="H5" s="13">
        <v>1</v>
      </c>
      <c r="I5" s="22"/>
      <c r="J5" s="22"/>
    </row>
    <row r="6" s="2" customFormat="1" ht="71" customHeight="1" spans="1:10">
      <c r="A6" s="35"/>
      <c r="B6" s="15"/>
      <c r="C6" s="15"/>
      <c r="D6" s="35"/>
      <c r="E6" s="13" t="s">
        <v>47</v>
      </c>
      <c r="F6" s="14" t="s">
        <v>95</v>
      </c>
      <c r="G6" s="13" t="s">
        <v>42</v>
      </c>
      <c r="H6" s="13">
        <v>1</v>
      </c>
      <c r="I6" s="22"/>
      <c r="J6" s="22"/>
    </row>
    <row r="7" s="3" customFormat="1" ht="19" customHeight="1" spans="1:10">
      <c r="A7" s="35"/>
      <c r="B7" s="15"/>
      <c r="C7" s="15"/>
      <c r="D7" s="10" t="s">
        <v>43</v>
      </c>
      <c r="E7" s="13" t="s">
        <v>44</v>
      </c>
      <c r="F7" s="14" t="s">
        <v>45</v>
      </c>
      <c r="G7" s="13" t="s">
        <v>46</v>
      </c>
      <c r="H7" s="13">
        <v>1</v>
      </c>
      <c r="I7" s="22"/>
      <c r="J7" s="22"/>
    </row>
    <row r="8" s="2" customFormat="1" ht="70" customHeight="1" spans="1:10">
      <c r="A8" s="36"/>
      <c r="B8" s="17"/>
      <c r="C8" s="17"/>
      <c r="D8" s="10"/>
      <c r="E8" s="13" t="s">
        <v>49</v>
      </c>
      <c r="F8" s="14" t="s">
        <v>96</v>
      </c>
      <c r="G8" s="13" t="s">
        <v>42</v>
      </c>
      <c r="H8" s="13">
        <v>1</v>
      </c>
      <c r="I8" s="23"/>
      <c r="J8" s="23"/>
    </row>
    <row r="9" s="2" customFormat="1" ht="23" customHeight="1" spans="1:10">
      <c r="A9" s="18" t="s">
        <v>52</v>
      </c>
      <c r="B9" s="19" t="s">
        <v>53</v>
      </c>
      <c r="C9" s="19"/>
      <c r="D9" s="19"/>
      <c r="E9" s="19"/>
      <c r="F9" s="19"/>
      <c r="G9" s="19"/>
      <c r="H9" s="19"/>
      <c r="I9" s="19"/>
      <c r="J9" s="24">
        <f>SUM(J4)</f>
        <v>0</v>
      </c>
    </row>
    <row r="10" s="2" customFormat="1" ht="23" customHeight="1" spans="1:10">
      <c r="A10" s="18" t="s">
        <v>54</v>
      </c>
      <c r="B10" s="19" t="s">
        <v>55</v>
      </c>
      <c r="C10" s="19"/>
      <c r="D10" s="19"/>
      <c r="E10" s="19"/>
      <c r="F10" s="19"/>
      <c r="G10" s="19"/>
      <c r="H10" s="19"/>
      <c r="I10" s="19"/>
      <c r="J10" s="24">
        <f>J9*6%</f>
        <v>0</v>
      </c>
    </row>
    <row r="11" s="2" customFormat="1" ht="23" customHeight="1" spans="1:10">
      <c r="A11" s="18" t="s">
        <v>56</v>
      </c>
      <c r="B11" s="19" t="s">
        <v>57</v>
      </c>
      <c r="C11" s="19"/>
      <c r="D11" s="19"/>
      <c r="E11" s="19"/>
      <c r="F11" s="19"/>
      <c r="G11" s="19"/>
      <c r="H11" s="19"/>
      <c r="I11" s="19"/>
      <c r="J11" s="24">
        <f>J9+J10</f>
        <v>0</v>
      </c>
    </row>
    <row r="12" ht="43" customHeight="1" spans="1:10">
      <c r="A12" s="20" t="s">
        <v>60</v>
      </c>
      <c r="B12" s="20"/>
      <c r="C12" s="20"/>
      <c r="D12" s="20"/>
      <c r="E12" s="20"/>
      <c r="F12" s="20"/>
      <c r="G12" s="20"/>
      <c r="H12" s="20"/>
      <c r="I12" s="20"/>
      <c r="J12" s="20"/>
    </row>
  </sheetData>
  <mergeCells count="13">
    <mergeCell ref="A1:J1"/>
    <mergeCell ref="A2:J2"/>
    <mergeCell ref="B9:I9"/>
    <mergeCell ref="B10:I10"/>
    <mergeCell ref="B11:I11"/>
    <mergeCell ref="A12:J12"/>
    <mergeCell ref="A4:A8"/>
    <mergeCell ref="B4:B8"/>
    <mergeCell ref="C4:C8"/>
    <mergeCell ref="D5:D6"/>
    <mergeCell ref="D7:D8"/>
    <mergeCell ref="I4:I8"/>
    <mergeCell ref="J4:J8"/>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2"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Zeros="0" view="pageBreakPreview" zoomScaleNormal="100" workbookViewId="0">
      <selection activeCell="J4" sqref="J4:J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3" customHeight="1" spans="1:10">
      <c r="A4" s="10">
        <v>1</v>
      </c>
      <c r="B4" s="10" t="s">
        <v>97</v>
      </c>
      <c r="C4" s="32" t="s">
        <v>98</v>
      </c>
      <c r="D4" s="10" t="s">
        <v>43</v>
      </c>
      <c r="E4" s="13" t="s">
        <v>44</v>
      </c>
      <c r="F4" s="14" t="s">
        <v>45</v>
      </c>
      <c r="G4" s="13" t="s">
        <v>46</v>
      </c>
      <c r="H4" s="13">
        <v>1</v>
      </c>
      <c r="I4" s="33">
        <v>4011.61</v>
      </c>
      <c r="J4" s="33"/>
    </row>
    <row r="5" s="2" customFormat="1" ht="72" customHeight="1" spans="1:10">
      <c r="A5" s="10"/>
      <c r="B5" s="10"/>
      <c r="C5" s="32"/>
      <c r="D5" s="10"/>
      <c r="E5" s="13" t="s">
        <v>49</v>
      </c>
      <c r="F5" s="14" t="s">
        <v>99</v>
      </c>
      <c r="G5" s="13" t="s">
        <v>42</v>
      </c>
      <c r="H5" s="13">
        <v>2</v>
      </c>
      <c r="I5" s="33"/>
      <c r="J5" s="33"/>
    </row>
    <row r="6" s="2" customFormat="1" ht="23" customHeight="1" spans="1:10">
      <c r="A6" s="18" t="s">
        <v>52</v>
      </c>
      <c r="B6" s="27" t="s">
        <v>53</v>
      </c>
      <c r="C6" s="28"/>
      <c r="D6" s="28"/>
      <c r="E6" s="28"/>
      <c r="F6" s="28"/>
      <c r="G6" s="28"/>
      <c r="H6" s="28"/>
      <c r="I6" s="30"/>
      <c r="J6" s="24">
        <f>SUM(J4)</f>
        <v>0</v>
      </c>
    </row>
    <row r="7" s="2" customFormat="1" ht="23" customHeight="1" spans="1:10">
      <c r="A7" s="18" t="s">
        <v>54</v>
      </c>
      <c r="B7" s="19" t="s">
        <v>55</v>
      </c>
      <c r="C7" s="19"/>
      <c r="D7" s="19"/>
      <c r="E7" s="19"/>
      <c r="F7" s="19"/>
      <c r="G7" s="19"/>
      <c r="H7" s="19"/>
      <c r="I7" s="19"/>
      <c r="J7" s="24">
        <f>J6*6%</f>
        <v>0</v>
      </c>
    </row>
    <row r="8" s="2" customFormat="1" ht="23" customHeight="1" spans="1:10">
      <c r="A8" s="18" t="s">
        <v>56</v>
      </c>
      <c r="B8" s="19" t="s">
        <v>57</v>
      </c>
      <c r="C8" s="19"/>
      <c r="D8" s="19"/>
      <c r="E8" s="19"/>
      <c r="F8" s="19"/>
      <c r="G8" s="19"/>
      <c r="H8" s="19"/>
      <c r="I8" s="19"/>
      <c r="J8" s="24">
        <f>J6+J7</f>
        <v>0</v>
      </c>
    </row>
    <row r="9" ht="43" customHeight="1" spans="1:10">
      <c r="A9" s="20" t="s">
        <v>60</v>
      </c>
      <c r="B9" s="20"/>
      <c r="C9" s="20"/>
      <c r="D9" s="20"/>
      <c r="E9" s="20"/>
      <c r="F9" s="20"/>
      <c r="G9" s="20"/>
      <c r="H9" s="20"/>
      <c r="I9" s="20"/>
      <c r="J9" s="20"/>
    </row>
  </sheetData>
  <mergeCells count="12">
    <mergeCell ref="A1:J1"/>
    <mergeCell ref="A2:J2"/>
    <mergeCell ref="B6:I6"/>
    <mergeCell ref="B7:I7"/>
    <mergeCell ref="B8:I8"/>
    <mergeCell ref="A9:J9"/>
    <mergeCell ref="A4:A5"/>
    <mergeCell ref="B4:B5"/>
    <mergeCell ref="C4:C5"/>
    <mergeCell ref="D4:D5"/>
    <mergeCell ref="I4:I5"/>
    <mergeCell ref="J4:J5"/>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9"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view="pageBreakPreview" zoomScaleNormal="100" workbookViewId="0">
      <selection activeCell="J4" sqref="J4:J10"/>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89" customHeight="1" spans="1:10">
      <c r="A4" s="10">
        <v>1</v>
      </c>
      <c r="B4" s="13" t="s">
        <v>100</v>
      </c>
      <c r="C4" s="13" t="s">
        <v>101</v>
      </c>
      <c r="D4" s="10" t="s">
        <v>39</v>
      </c>
      <c r="E4" s="13" t="s">
        <v>40</v>
      </c>
      <c r="F4" s="14" t="s">
        <v>94</v>
      </c>
      <c r="G4" s="13" t="s">
        <v>42</v>
      </c>
      <c r="H4" s="13">
        <v>1</v>
      </c>
      <c r="I4" s="29">
        <v>6479.2</v>
      </c>
      <c r="J4" s="29"/>
    </row>
    <row r="5" s="2" customFormat="1" ht="25" customHeight="1" spans="1:10">
      <c r="A5" s="10"/>
      <c r="B5" s="13"/>
      <c r="C5" s="13"/>
      <c r="D5" s="10" t="s">
        <v>77</v>
      </c>
      <c r="E5" s="13" t="s">
        <v>44</v>
      </c>
      <c r="F5" s="14" t="s">
        <v>78</v>
      </c>
      <c r="G5" s="13" t="s">
        <v>46</v>
      </c>
      <c r="H5" s="13">
        <v>1</v>
      </c>
      <c r="I5" s="29"/>
      <c r="J5" s="29"/>
    </row>
    <row r="6" s="2" customFormat="1" ht="68" customHeight="1" spans="1:10">
      <c r="A6" s="10"/>
      <c r="B6" s="13"/>
      <c r="C6" s="13"/>
      <c r="D6" s="10"/>
      <c r="E6" s="13" t="s">
        <v>47</v>
      </c>
      <c r="F6" s="14" t="s">
        <v>102</v>
      </c>
      <c r="G6" s="13" t="s">
        <v>42</v>
      </c>
      <c r="H6" s="13">
        <v>2</v>
      </c>
      <c r="I6" s="31"/>
      <c r="J6" s="31"/>
    </row>
    <row r="7" s="2" customFormat="1" ht="61" customHeight="1" spans="1:10">
      <c r="A7" s="10"/>
      <c r="B7" s="13"/>
      <c r="C7" s="13"/>
      <c r="D7" s="10"/>
      <c r="E7" s="16" t="s">
        <v>80</v>
      </c>
      <c r="F7" s="14" t="s">
        <v>103</v>
      </c>
      <c r="G7" s="13" t="s">
        <v>42</v>
      </c>
      <c r="H7" s="13">
        <v>1</v>
      </c>
      <c r="I7" s="31"/>
      <c r="J7" s="31"/>
    </row>
    <row r="8" s="2" customFormat="1" ht="25" customHeight="1" spans="1:10">
      <c r="A8" s="10"/>
      <c r="B8" s="13"/>
      <c r="C8" s="13"/>
      <c r="D8" s="10" t="s">
        <v>43</v>
      </c>
      <c r="E8" s="13" t="s">
        <v>44</v>
      </c>
      <c r="F8" s="14" t="s">
        <v>45</v>
      </c>
      <c r="G8" s="13" t="s">
        <v>46</v>
      </c>
      <c r="H8" s="13">
        <v>1</v>
      </c>
      <c r="I8" s="31"/>
      <c r="J8" s="31"/>
    </row>
    <row r="9" s="2" customFormat="1" ht="71" customHeight="1" spans="1:10">
      <c r="A9" s="10"/>
      <c r="B9" s="13"/>
      <c r="C9" s="13"/>
      <c r="D9" s="10"/>
      <c r="E9" s="13" t="s">
        <v>49</v>
      </c>
      <c r="F9" s="14" t="s">
        <v>104</v>
      </c>
      <c r="G9" s="13" t="s">
        <v>42</v>
      </c>
      <c r="H9" s="13">
        <v>2</v>
      </c>
      <c r="I9" s="29"/>
      <c r="J9" s="29"/>
    </row>
    <row r="10" s="2" customFormat="1" ht="62" customHeight="1" spans="1:10">
      <c r="A10" s="10"/>
      <c r="B10" s="13"/>
      <c r="C10" s="13"/>
      <c r="D10" s="10"/>
      <c r="E10" s="16" t="s">
        <v>50</v>
      </c>
      <c r="F10" s="14" t="s">
        <v>103</v>
      </c>
      <c r="G10" s="13" t="s">
        <v>42</v>
      </c>
      <c r="H10" s="13">
        <v>1</v>
      </c>
      <c r="I10" s="31"/>
      <c r="J10" s="31"/>
    </row>
    <row r="11" s="2" customFormat="1" ht="23" customHeight="1" spans="1:10">
      <c r="A11" s="18" t="s">
        <v>52</v>
      </c>
      <c r="B11" s="27" t="s">
        <v>53</v>
      </c>
      <c r="C11" s="28"/>
      <c r="D11" s="28"/>
      <c r="E11" s="28"/>
      <c r="F11" s="28"/>
      <c r="G11" s="28"/>
      <c r="H11" s="28"/>
      <c r="I11" s="30"/>
      <c r="J11" s="24">
        <f>SUM(J4)</f>
        <v>0</v>
      </c>
    </row>
    <row r="12" s="2" customFormat="1" ht="23" customHeight="1" spans="1:10">
      <c r="A12" s="18" t="s">
        <v>54</v>
      </c>
      <c r="B12" s="27" t="s">
        <v>55</v>
      </c>
      <c r="C12" s="28"/>
      <c r="D12" s="28"/>
      <c r="E12" s="28"/>
      <c r="F12" s="28"/>
      <c r="G12" s="28"/>
      <c r="H12" s="28"/>
      <c r="I12" s="30"/>
      <c r="J12" s="24">
        <f>J11*6%</f>
        <v>0</v>
      </c>
    </row>
    <row r="13" s="2" customFormat="1" ht="23" customHeight="1" spans="1:10">
      <c r="A13" s="18" t="s">
        <v>56</v>
      </c>
      <c r="B13" s="19" t="s">
        <v>57</v>
      </c>
      <c r="C13" s="19"/>
      <c r="D13" s="19"/>
      <c r="E13" s="19"/>
      <c r="F13" s="19"/>
      <c r="G13" s="19"/>
      <c r="H13" s="19"/>
      <c r="I13" s="19"/>
      <c r="J13" s="24">
        <f>J11+J12</f>
        <v>0</v>
      </c>
    </row>
    <row r="14" ht="43" customHeight="1" spans="1:10">
      <c r="A14" s="20" t="s">
        <v>60</v>
      </c>
      <c r="B14" s="20"/>
      <c r="C14" s="20"/>
      <c r="D14" s="20"/>
      <c r="E14" s="20"/>
      <c r="F14" s="20"/>
      <c r="G14" s="20"/>
      <c r="H14" s="20"/>
      <c r="I14" s="20"/>
      <c r="J14" s="20"/>
    </row>
  </sheetData>
  <mergeCells count="13">
    <mergeCell ref="A1:J1"/>
    <mergeCell ref="A2:J2"/>
    <mergeCell ref="B11:I11"/>
    <mergeCell ref="B12:I12"/>
    <mergeCell ref="B13:I13"/>
    <mergeCell ref="A14:J14"/>
    <mergeCell ref="A4:A10"/>
    <mergeCell ref="B4:B10"/>
    <mergeCell ref="C4:C10"/>
    <mergeCell ref="D5:D7"/>
    <mergeCell ref="D8:D10"/>
    <mergeCell ref="I4:I10"/>
    <mergeCell ref="J4:J10"/>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4"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Zeros="0" view="pageBreakPreview" zoomScaleNormal="100" workbookViewId="0">
      <selection activeCell="J4" sqref="J4:J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5" customHeight="1" spans="1:10">
      <c r="A4" s="10">
        <v>1</v>
      </c>
      <c r="B4" s="10" t="s">
        <v>105</v>
      </c>
      <c r="C4" s="25" t="s">
        <v>106</v>
      </c>
      <c r="D4" s="10" t="s">
        <v>43</v>
      </c>
      <c r="E4" s="13" t="s">
        <v>44</v>
      </c>
      <c r="F4" s="14" t="s">
        <v>45</v>
      </c>
      <c r="G4" s="13" t="s">
        <v>46</v>
      </c>
      <c r="H4" s="13">
        <v>1</v>
      </c>
      <c r="I4" s="29">
        <v>1375.6</v>
      </c>
      <c r="J4" s="29"/>
    </row>
    <row r="5" s="2" customFormat="1" ht="77" customHeight="1" spans="1:10">
      <c r="A5" s="10"/>
      <c r="B5" s="10"/>
      <c r="C5" s="25"/>
      <c r="D5" s="10"/>
      <c r="E5" s="10" t="s">
        <v>49</v>
      </c>
      <c r="F5" s="14" t="s">
        <v>107</v>
      </c>
      <c r="G5" s="13" t="s">
        <v>42</v>
      </c>
      <c r="H5" s="26">
        <v>2</v>
      </c>
      <c r="I5" s="29"/>
      <c r="J5" s="29"/>
    </row>
    <row r="6" s="2" customFormat="1" ht="23" customHeight="1" spans="1:10">
      <c r="A6" s="18" t="s">
        <v>52</v>
      </c>
      <c r="B6" s="27" t="s">
        <v>53</v>
      </c>
      <c r="C6" s="28"/>
      <c r="D6" s="28"/>
      <c r="E6" s="28"/>
      <c r="F6" s="28"/>
      <c r="G6" s="28"/>
      <c r="H6" s="28"/>
      <c r="I6" s="30"/>
      <c r="J6" s="24">
        <f>SUM(J4)</f>
        <v>0</v>
      </c>
    </row>
    <row r="7" s="2" customFormat="1" ht="23" customHeight="1" spans="1:10">
      <c r="A7" s="18" t="s">
        <v>54</v>
      </c>
      <c r="B7" s="19" t="s">
        <v>55</v>
      </c>
      <c r="C7" s="19"/>
      <c r="D7" s="19"/>
      <c r="E7" s="19"/>
      <c r="F7" s="19"/>
      <c r="G7" s="19"/>
      <c r="H7" s="19"/>
      <c r="I7" s="19"/>
      <c r="J7" s="24">
        <f>J6*6%</f>
        <v>0</v>
      </c>
    </row>
    <row r="8" s="2" customFormat="1" ht="23" customHeight="1" spans="1:10">
      <c r="A8" s="18" t="s">
        <v>56</v>
      </c>
      <c r="B8" s="19" t="s">
        <v>57</v>
      </c>
      <c r="C8" s="19"/>
      <c r="D8" s="19"/>
      <c r="E8" s="19"/>
      <c r="F8" s="19"/>
      <c r="G8" s="19"/>
      <c r="H8" s="19"/>
      <c r="I8" s="19"/>
      <c r="J8" s="24">
        <f>J6+J7</f>
        <v>0</v>
      </c>
    </row>
    <row r="9" ht="43" customHeight="1" spans="1:10">
      <c r="A9" s="20" t="s">
        <v>60</v>
      </c>
      <c r="B9" s="20"/>
      <c r="C9" s="20"/>
      <c r="D9" s="20"/>
      <c r="E9" s="20"/>
      <c r="F9" s="20"/>
      <c r="G9" s="20"/>
      <c r="H9" s="20"/>
      <c r="I9" s="20"/>
      <c r="J9" s="20"/>
    </row>
  </sheetData>
  <mergeCells count="12">
    <mergeCell ref="A1:J1"/>
    <mergeCell ref="A2:J2"/>
    <mergeCell ref="B6:I6"/>
    <mergeCell ref="B7:I7"/>
    <mergeCell ref="B8:I8"/>
    <mergeCell ref="A9:J9"/>
    <mergeCell ref="A4:A5"/>
    <mergeCell ref="B4:B5"/>
    <mergeCell ref="C4:C5"/>
    <mergeCell ref="D4:D5"/>
    <mergeCell ref="I4:I5"/>
    <mergeCell ref="J4:J5"/>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showZeros="0" view="pageBreakPreview" zoomScaleNormal="100" workbookViewId="0">
      <selection activeCell="O6" sqref="O6"/>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3" customFormat="1" ht="77" customHeight="1" spans="1:11">
      <c r="A4" s="12">
        <v>1</v>
      </c>
      <c r="B4" s="12" t="s">
        <v>108</v>
      </c>
      <c r="C4" s="12" t="s">
        <v>109</v>
      </c>
      <c r="D4" s="10" t="s">
        <v>39</v>
      </c>
      <c r="E4" s="13" t="s">
        <v>40</v>
      </c>
      <c r="F4" s="14" t="s">
        <v>94</v>
      </c>
      <c r="G4" s="13" t="s">
        <v>42</v>
      </c>
      <c r="H4" s="13">
        <v>1</v>
      </c>
      <c r="I4" s="21">
        <v>952.24</v>
      </c>
      <c r="J4" s="21"/>
      <c r="K4" s="2"/>
    </row>
    <row r="5" s="4" customFormat="1" ht="25" customHeight="1" spans="1:11">
      <c r="A5" s="15"/>
      <c r="B5" s="15"/>
      <c r="C5" s="15"/>
      <c r="D5" s="13" t="s">
        <v>43</v>
      </c>
      <c r="E5" s="16" t="s">
        <v>44</v>
      </c>
      <c r="F5" s="14" t="s">
        <v>45</v>
      </c>
      <c r="G5" s="13" t="s">
        <v>46</v>
      </c>
      <c r="H5" s="10">
        <v>1</v>
      </c>
      <c r="I5" s="22"/>
      <c r="J5" s="22"/>
      <c r="K5" s="2"/>
    </row>
    <row r="6" s="4" customFormat="1" ht="71" customHeight="1" spans="1:11">
      <c r="A6" s="15"/>
      <c r="B6" s="15"/>
      <c r="C6" s="15"/>
      <c r="D6" s="13"/>
      <c r="E6" s="16" t="s">
        <v>47</v>
      </c>
      <c r="F6" s="14" t="s">
        <v>102</v>
      </c>
      <c r="G6" s="13" t="s">
        <v>42</v>
      </c>
      <c r="H6" s="10">
        <v>2</v>
      </c>
      <c r="I6" s="22"/>
      <c r="J6" s="22"/>
      <c r="K6" s="2"/>
    </row>
    <row r="7" s="4" customFormat="1" ht="74" customHeight="1" spans="1:11">
      <c r="A7" s="17"/>
      <c r="B7" s="17"/>
      <c r="C7" s="17"/>
      <c r="D7" s="13"/>
      <c r="E7" s="16" t="s">
        <v>49</v>
      </c>
      <c r="F7" s="14" t="s">
        <v>110</v>
      </c>
      <c r="G7" s="13" t="s">
        <v>42</v>
      </c>
      <c r="H7" s="10">
        <v>2</v>
      </c>
      <c r="I7" s="23"/>
      <c r="J7" s="23"/>
      <c r="K7" s="2"/>
    </row>
    <row r="8" s="2" customFormat="1" ht="30" customHeight="1" spans="1:10">
      <c r="A8" s="18" t="s">
        <v>52</v>
      </c>
      <c r="B8" s="19" t="s">
        <v>53</v>
      </c>
      <c r="C8" s="19"/>
      <c r="D8" s="19"/>
      <c r="E8" s="19"/>
      <c r="F8" s="19"/>
      <c r="G8" s="19"/>
      <c r="H8" s="19"/>
      <c r="I8" s="19"/>
      <c r="J8" s="24">
        <f>SUM(J4)</f>
        <v>0</v>
      </c>
    </row>
    <row r="9" s="2" customFormat="1" ht="30" customHeight="1" spans="1:10">
      <c r="A9" s="18" t="s">
        <v>54</v>
      </c>
      <c r="B9" s="19" t="s">
        <v>55</v>
      </c>
      <c r="C9" s="19"/>
      <c r="D9" s="19"/>
      <c r="E9" s="19"/>
      <c r="F9" s="19"/>
      <c r="G9" s="19"/>
      <c r="H9" s="19"/>
      <c r="I9" s="19"/>
      <c r="J9" s="24">
        <f>J8*6%</f>
        <v>0</v>
      </c>
    </row>
    <row r="10" s="2" customFormat="1" ht="30" customHeight="1" spans="1:10">
      <c r="A10" s="18" t="s">
        <v>56</v>
      </c>
      <c r="B10" s="19" t="s">
        <v>57</v>
      </c>
      <c r="C10" s="19"/>
      <c r="D10" s="19"/>
      <c r="E10" s="19"/>
      <c r="F10" s="19"/>
      <c r="G10" s="19"/>
      <c r="H10" s="19"/>
      <c r="I10" s="19"/>
      <c r="J10" s="24">
        <f>J8+J9</f>
        <v>0</v>
      </c>
    </row>
    <row r="11" s="2" customFormat="1" ht="44" customHeight="1" spans="1:10">
      <c r="A11" s="20" t="s">
        <v>60</v>
      </c>
      <c r="B11" s="20"/>
      <c r="C11" s="20"/>
      <c r="D11" s="20"/>
      <c r="E11" s="20"/>
      <c r="F11" s="20"/>
      <c r="G11" s="20"/>
      <c r="H11" s="20"/>
      <c r="I11" s="20"/>
      <c r="J11" s="20"/>
    </row>
  </sheetData>
  <mergeCells count="12">
    <mergeCell ref="A1:J1"/>
    <mergeCell ref="A2:J2"/>
    <mergeCell ref="B8:I8"/>
    <mergeCell ref="B9:I9"/>
    <mergeCell ref="B10:I10"/>
    <mergeCell ref="A11:J11"/>
    <mergeCell ref="A4:A7"/>
    <mergeCell ref="B4:B7"/>
    <mergeCell ref="C4:C7"/>
    <mergeCell ref="D5:D7"/>
    <mergeCell ref="I4:I7"/>
    <mergeCell ref="J4:J7"/>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2" manualBreakCount="2">
    <brk id="11" max="16383" man="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view="pageBreakPreview" zoomScaleNormal="100" workbookViewId="0">
      <selection activeCell="D5" sqref="D5:G5"/>
    </sheetView>
  </sheetViews>
  <sheetFormatPr defaultColWidth="7.2" defaultRowHeight="10.8" outlineLevelCol="6"/>
  <cols>
    <col min="1" max="1" width="16.1333333333333" style="72" customWidth="1"/>
    <col min="2" max="2" width="0.666666666666667" style="72" customWidth="1"/>
    <col min="3" max="3" width="11.0666666666667" style="72" customWidth="1"/>
    <col min="4" max="4" width="19.8666666666667" style="72" customWidth="1"/>
    <col min="5" max="5" width="19.6" style="72" customWidth="1"/>
    <col min="6" max="6" width="3.6" style="72" customWidth="1"/>
    <col min="7" max="7" width="21.6" style="72" customWidth="1"/>
    <col min="8" max="16384" width="7.2" style="72"/>
  </cols>
  <sheetData>
    <row r="1" ht="99" customHeight="1" spans="1:7">
      <c r="A1" s="73" t="s">
        <v>0</v>
      </c>
      <c r="B1" s="73"/>
      <c r="C1" s="73"/>
      <c r="D1" s="73"/>
      <c r="E1" s="73"/>
      <c r="F1" s="73"/>
      <c r="G1" s="73"/>
    </row>
    <row r="2" ht="70.5" customHeight="1" spans="1:7">
      <c r="A2" s="74" t="s">
        <v>1</v>
      </c>
      <c r="B2" s="74"/>
      <c r="C2" s="74"/>
      <c r="D2" s="74"/>
      <c r="E2" s="74"/>
      <c r="F2" s="74"/>
      <c r="G2" s="74"/>
    </row>
    <row r="3" ht="37.5" customHeight="1" spans="1:7">
      <c r="A3" s="75" t="s">
        <v>6</v>
      </c>
      <c r="B3" s="75"/>
      <c r="C3" s="76"/>
      <c r="D3" s="76"/>
      <c r="E3" s="76"/>
      <c r="F3" s="76"/>
      <c r="G3" s="76"/>
    </row>
    <row r="4" ht="59.25" customHeight="1" spans="1:7">
      <c r="A4" s="75" t="s">
        <v>7</v>
      </c>
      <c r="B4" s="75"/>
      <c r="C4" s="77" t="s">
        <v>0</v>
      </c>
      <c r="D4" s="77"/>
      <c r="E4" s="77"/>
      <c r="F4" s="77"/>
      <c r="G4" s="77"/>
    </row>
    <row r="5" ht="59.25" customHeight="1" spans="1:7">
      <c r="A5" s="75" t="s">
        <v>8</v>
      </c>
      <c r="B5" s="75"/>
      <c r="C5" s="78" t="s">
        <v>9</v>
      </c>
      <c r="D5" s="79">
        <f>清单汇总表!F17</f>
        <v>0</v>
      </c>
      <c r="E5" s="79"/>
      <c r="F5" s="79"/>
      <c r="G5" s="79"/>
    </row>
    <row r="6" ht="29.25" customHeight="1" spans="1:7">
      <c r="A6" s="75"/>
      <c r="B6" s="75"/>
      <c r="C6" s="80" t="s">
        <v>10</v>
      </c>
      <c r="D6" s="81">
        <f>D5</f>
        <v>0</v>
      </c>
      <c r="E6" s="81"/>
      <c r="F6" s="81"/>
      <c r="G6" s="81"/>
    </row>
    <row r="7" ht="84.75" customHeight="1" spans="1:7">
      <c r="A7" s="75" t="s">
        <v>11</v>
      </c>
      <c r="B7" s="75"/>
      <c r="C7" s="82"/>
      <c r="D7" s="82"/>
      <c r="E7" s="82"/>
      <c r="F7" s="82"/>
      <c r="G7" s="82"/>
    </row>
    <row r="8" ht="25.5" customHeight="1" spans="1:7">
      <c r="A8" s="75"/>
      <c r="B8" s="75"/>
      <c r="C8" s="83" t="s">
        <v>3</v>
      </c>
      <c r="D8" s="83"/>
      <c r="E8" s="83"/>
      <c r="F8" s="83"/>
      <c r="G8" s="83"/>
    </row>
    <row r="9" ht="59.25" customHeight="1" spans="1:7">
      <c r="A9" s="75" t="s">
        <v>12</v>
      </c>
      <c r="B9" s="75"/>
      <c r="C9" s="82"/>
      <c r="D9" s="82"/>
      <c r="E9" s="82"/>
      <c r="F9" s="82"/>
      <c r="G9" s="82"/>
    </row>
    <row r="10" ht="25.5" customHeight="1" spans="1:7">
      <c r="A10" s="84"/>
      <c r="B10" s="84"/>
      <c r="C10" s="83" t="s">
        <v>13</v>
      </c>
      <c r="D10" s="83"/>
      <c r="E10" s="83"/>
      <c r="F10" s="83"/>
      <c r="G10" s="83"/>
    </row>
    <row r="11" ht="59.25" customHeight="1" spans="1:7">
      <c r="A11" s="75" t="s">
        <v>14</v>
      </c>
      <c r="B11" s="75"/>
      <c r="C11" s="82"/>
      <c r="D11" s="82"/>
      <c r="E11" s="82"/>
      <c r="F11" s="82"/>
      <c r="G11" s="82"/>
    </row>
    <row r="12" ht="25.5" customHeight="1" spans="1:7">
      <c r="A12" s="75"/>
      <c r="B12" s="75"/>
      <c r="C12" s="83" t="s">
        <v>15</v>
      </c>
      <c r="D12" s="83"/>
      <c r="E12" s="83"/>
      <c r="F12" s="83"/>
      <c r="G12" s="83"/>
    </row>
    <row r="13" ht="59.25" customHeight="1" spans="1:7">
      <c r="A13" s="75" t="s">
        <v>16</v>
      </c>
      <c r="B13" s="75"/>
      <c r="C13" s="82"/>
      <c r="D13" s="82"/>
      <c r="E13" s="82"/>
      <c r="F13" s="82"/>
      <c r="G13" s="82"/>
    </row>
    <row r="14" ht="18" customHeight="1" spans="1:7">
      <c r="A14" s="85"/>
      <c r="B14" s="86"/>
      <c r="C14" s="86"/>
      <c r="D14" s="86"/>
      <c r="E14" s="86"/>
      <c r="F14" s="86"/>
      <c r="G14" s="87" t="s">
        <v>17</v>
      </c>
    </row>
  </sheetData>
  <mergeCells count="25">
    <mergeCell ref="A1:G1"/>
    <mergeCell ref="A2:G2"/>
    <mergeCell ref="A3:B3"/>
    <mergeCell ref="C3:G3"/>
    <mergeCell ref="A4:B4"/>
    <mergeCell ref="C4:G4"/>
    <mergeCell ref="A5:B5"/>
    <mergeCell ref="D5:G5"/>
    <mergeCell ref="A6:B6"/>
    <mergeCell ref="D6:G6"/>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B14:F14"/>
  </mergeCells>
  <printOptions horizontalCentered="1"/>
  <pageMargins left="0.116416666666667" right="0.116416666666667" top="0.59375" bottom="0" header="0.59375"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showZeros="0" view="pageBreakPreview" zoomScaleNormal="100" workbookViewId="0">
      <pane ySplit="3" topLeftCell="A4" activePane="bottomLeft" state="frozen"/>
      <selection/>
      <selection pane="bottomLeft" activeCell="P6" sqref="P6"/>
    </sheetView>
  </sheetViews>
  <sheetFormatPr defaultColWidth="9" defaultRowHeight="15.6"/>
  <cols>
    <col min="1" max="1" width="6.8" style="45" customWidth="1"/>
    <col min="2" max="2" width="27" style="46" customWidth="1"/>
    <col min="3" max="3" width="7.78333333333333" style="47" customWidth="1"/>
    <col min="4" max="4" width="7.78333333333333" style="48" customWidth="1"/>
    <col min="5" max="5" width="12.3" style="48" customWidth="1"/>
    <col min="6" max="6" width="12.3" style="49" customWidth="1"/>
    <col min="7" max="7" width="6.375" style="50" customWidth="1"/>
    <col min="8" max="8" width="9" style="50"/>
    <col min="9" max="9" width="17.3916666666667" style="50" customWidth="1"/>
    <col min="10" max="16384" width="9" style="50"/>
  </cols>
  <sheetData>
    <row r="1" ht="76" customHeight="1" spans="1:7">
      <c r="A1" s="51" t="s">
        <v>18</v>
      </c>
      <c r="B1" s="52"/>
      <c r="C1" s="52"/>
      <c r="D1" s="52"/>
      <c r="E1" s="52"/>
      <c r="F1" s="52"/>
      <c r="G1" s="52"/>
    </row>
    <row r="2" s="44" customFormat="1" ht="21" customHeight="1" spans="1:7">
      <c r="A2" s="53" t="s">
        <v>19</v>
      </c>
      <c r="B2" s="53"/>
      <c r="C2" s="53"/>
      <c r="D2" s="53"/>
      <c r="E2" s="53"/>
      <c r="F2" s="53"/>
      <c r="G2" s="53"/>
    </row>
    <row r="3" s="44" customFormat="1" ht="30" customHeight="1" spans="1:7">
      <c r="A3" s="54" t="s">
        <v>20</v>
      </c>
      <c r="B3" s="54" t="s">
        <v>21</v>
      </c>
      <c r="C3" s="54" t="s">
        <v>22</v>
      </c>
      <c r="D3" s="54" t="s">
        <v>23</v>
      </c>
      <c r="E3" s="55" t="s">
        <v>24</v>
      </c>
      <c r="F3" s="56" t="s">
        <v>25</v>
      </c>
      <c r="G3" s="57" t="s">
        <v>26</v>
      </c>
    </row>
    <row r="4" s="44" customFormat="1" ht="30" customHeight="1" spans="1:9">
      <c r="A4" s="58">
        <v>1</v>
      </c>
      <c r="B4" s="59" t="str">
        <f>青龙坊!B4</f>
        <v>青龙坊</v>
      </c>
      <c r="C4" s="60" t="s">
        <v>27</v>
      </c>
      <c r="D4" s="61">
        <v>2</v>
      </c>
      <c r="E4" s="62">
        <f>青龙坊!J11</f>
        <v>0</v>
      </c>
      <c r="F4" s="62">
        <f>E4*D4</f>
        <v>0</v>
      </c>
      <c r="G4" s="63"/>
      <c r="H4" s="64"/>
      <c r="I4" s="64"/>
    </row>
    <row r="5" s="44" customFormat="1" ht="30" customHeight="1" spans="1:9">
      <c r="A5" s="58">
        <v>2</v>
      </c>
      <c r="B5" s="59" t="str">
        <f>石井沙贝茶楼药批中心店!B13</f>
        <v>石井沙贝茶楼药批中心店</v>
      </c>
      <c r="C5" s="60" t="s">
        <v>27</v>
      </c>
      <c r="D5" s="61">
        <v>2</v>
      </c>
      <c r="E5" s="62">
        <f>石井沙贝茶楼药批中心店!J17</f>
        <v>0</v>
      </c>
      <c r="F5" s="62">
        <f t="shared" ref="F5:F16" si="0">E5*D5</f>
        <v>0</v>
      </c>
      <c r="G5" s="63"/>
      <c r="H5" s="64"/>
      <c r="I5" s="71"/>
    </row>
    <row r="6" s="44" customFormat="1" ht="30" customHeight="1" spans="1:9">
      <c r="A6" s="58">
        <v>3</v>
      </c>
      <c r="B6" s="59" t="str">
        <f>石井沙贝副食店药店百货店!B4</f>
        <v>石井沙贝副食店药店百货店</v>
      </c>
      <c r="C6" s="60" t="s">
        <v>27</v>
      </c>
      <c r="D6" s="61">
        <v>2</v>
      </c>
      <c r="E6" s="62">
        <f>石井沙贝副食店药店百货店!J8</f>
        <v>0</v>
      </c>
      <c r="F6" s="62">
        <f t="shared" si="0"/>
        <v>0</v>
      </c>
      <c r="G6" s="63"/>
      <c r="H6" s="64"/>
      <c r="I6" s="71"/>
    </row>
    <row r="7" s="44" customFormat="1" ht="30" customHeight="1" spans="1:9">
      <c r="A7" s="58">
        <v>4</v>
      </c>
      <c r="B7" s="59" t="str">
        <f>龙归大院!B4</f>
        <v>龙归大院</v>
      </c>
      <c r="C7" s="60" t="s">
        <v>27</v>
      </c>
      <c r="D7" s="61">
        <v>2</v>
      </c>
      <c r="E7" s="62">
        <f>龙归大院!J8</f>
        <v>0</v>
      </c>
      <c r="F7" s="62">
        <f t="shared" si="0"/>
        <v>0</v>
      </c>
      <c r="G7" s="63"/>
      <c r="H7" s="64"/>
      <c r="I7" s="64"/>
    </row>
    <row r="8" s="44" customFormat="1" ht="30" customHeight="1" spans="1:7">
      <c r="A8" s="58">
        <v>5</v>
      </c>
      <c r="B8" s="59" t="str">
        <f>'爱国东路80号之一（现社区大楼）'!B4</f>
        <v>爱国东路80号之一（现社区大楼）</v>
      </c>
      <c r="C8" s="60" t="s">
        <v>27</v>
      </c>
      <c r="D8" s="61">
        <v>2</v>
      </c>
      <c r="E8" s="62">
        <f>'爱国东路80号之一（现社区大楼）'!J9</f>
        <v>0</v>
      </c>
      <c r="F8" s="62">
        <f t="shared" si="0"/>
        <v>0</v>
      </c>
      <c r="G8" s="63"/>
    </row>
    <row r="9" s="44" customFormat="1" ht="30" customHeight="1" spans="1:7">
      <c r="A9" s="58">
        <v>6</v>
      </c>
      <c r="B9" s="59" t="str">
        <f>嘉禾丰兴商业广场!B4</f>
        <v>嘉禾丰兴商业广场</v>
      </c>
      <c r="C9" s="60" t="s">
        <v>27</v>
      </c>
      <c r="D9" s="61">
        <v>2</v>
      </c>
      <c r="E9" s="62">
        <f>嘉禾丰兴商业广场!J13</f>
        <v>0</v>
      </c>
      <c r="F9" s="62">
        <f t="shared" si="0"/>
        <v>0</v>
      </c>
      <c r="G9" s="63"/>
    </row>
    <row r="10" s="44" customFormat="1" ht="30" customHeight="1" spans="1:7">
      <c r="A10" s="58">
        <v>7</v>
      </c>
      <c r="B10" s="59" t="str">
        <f>新和厂房!B4</f>
        <v>新和厂房</v>
      </c>
      <c r="C10" s="60" t="s">
        <v>27</v>
      </c>
      <c r="D10" s="61">
        <v>2</v>
      </c>
      <c r="E10" s="62">
        <f>新和厂房!J9</f>
        <v>0</v>
      </c>
      <c r="F10" s="62">
        <f t="shared" si="0"/>
        <v>0</v>
      </c>
      <c r="G10" s="63"/>
    </row>
    <row r="11" s="44" customFormat="1" ht="30" customHeight="1" spans="1:7">
      <c r="A11" s="58">
        <v>8</v>
      </c>
      <c r="B11" s="59" t="str">
        <f>人和旧办公室!B4</f>
        <v>人和旧办公室</v>
      </c>
      <c r="C11" s="60" t="s">
        <v>27</v>
      </c>
      <c r="D11" s="61">
        <v>2</v>
      </c>
      <c r="E11" s="62">
        <f>人和旧办公室!J13</f>
        <v>0</v>
      </c>
      <c r="F11" s="62">
        <f t="shared" si="0"/>
        <v>0</v>
      </c>
      <c r="G11" s="63"/>
    </row>
    <row r="12" s="44" customFormat="1" ht="30" customHeight="1" spans="1:7">
      <c r="A12" s="58">
        <v>9</v>
      </c>
      <c r="B12" s="59" t="str">
        <f>竹料商场!B4</f>
        <v>竹料商场</v>
      </c>
      <c r="C12" s="60" t="s">
        <v>27</v>
      </c>
      <c r="D12" s="61">
        <v>2</v>
      </c>
      <c r="E12" s="62">
        <f>竹料商场!J11</f>
        <v>0</v>
      </c>
      <c r="F12" s="62">
        <f t="shared" si="0"/>
        <v>0</v>
      </c>
      <c r="G12" s="63"/>
    </row>
    <row r="13" s="44" customFormat="1" ht="30" customHeight="1" spans="1:7">
      <c r="A13" s="58">
        <v>10</v>
      </c>
      <c r="B13" s="59" t="str">
        <f>红卫场!B4</f>
        <v>红卫场</v>
      </c>
      <c r="C13" s="60" t="s">
        <v>27</v>
      </c>
      <c r="D13" s="61">
        <v>2</v>
      </c>
      <c r="E13" s="65">
        <f>红卫场!J8</f>
        <v>0</v>
      </c>
      <c r="F13" s="62">
        <f t="shared" si="0"/>
        <v>0</v>
      </c>
      <c r="G13" s="63"/>
    </row>
    <row r="14" s="44" customFormat="1" ht="30" customHeight="1" spans="1:7">
      <c r="A14" s="58">
        <v>11</v>
      </c>
      <c r="B14" s="59" t="str">
        <f>竹料茶楼!B4</f>
        <v>竹料茶楼</v>
      </c>
      <c r="C14" s="60" t="s">
        <v>27</v>
      </c>
      <c r="D14" s="61">
        <v>2</v>
      </c>
      <c r="E14" s="65">
        <f>竹料茶楼!J13</f>
        <v>0</v>
      </c>
      <c r="F14" s="62">
        <f t="shared" si="0"/>
        <v>0</v>
      </c>
      <c r="G14" s="63"/>
    </row>
    <row r="15" s="44" customFormat="1" ht="30" customHeight="1" spans="1:7">
      <c r="A15" s="58">
        <v>12</v>
      </c>
      <c r="B15" s="59" t="str">
        <f>马务联和楼!B4</f>
        <v>马务联和楼</v>
      </c>
      <c r="C15" s="60" t="s">
        <v>27</v>
      </c>
      <c r="D15" s="61">
        <v>2</v>
      </c>
      <c r="E15" s="65">
        <f>马务联和楼!J8</f>
        <v>0</v>
      </c>
      <c r="F15" s="62">
        <f t="shared" si="0"/>
        <v>0</v>
      </c>
      <c r="G15" s="63"/>
    </row>
    <row r="16" s="44" customFormat="1" ht="30" customHeight="1" spans="1:7">
      <c r="A16" s="58">
        <v>13</v>
      </c>
      <c r="B16" s="59" t="str">
        <f>'海城酒家（原三元里百货店）'!B4</f>
        <v>海城酒家（原三元里百货店）</v>
      </c>
      <c r="C16" s="60" t="s">
        <v>27</v>
      </c>
      <c r="D16" s="61">
        <v>2</v>
      </c>
      <c r="E16" s="65">
        <f>'海城酒家（原三元里百货店）'!J10</f>
        <v>0</v>
      </c>
      <c r="F16" s="62">
        <f t="shared" si="0"/>
        <v>0</v>
      </c>
      <c r="G16" s="63"/>
    </row>
    <row r="17" s="44" customFormat="1" ht="30" customHeight="1" spans="1:7">
      <c r="A17" s="66" t="s">
        <v>28</v>
      </c>
      <c r="B17" s="67"/>
      <c r="C17" s="67"/>
      <c r="D17" s="67"/>
      <c r="E17" s="68"/>
      <c r="F17" s="69">
        <f>SUM(F4:F16)</f>
        <v>0</v>
      </c>
      <c r="G17" s="63"/>
    </row>
    <row r="18" spans="2:2">
      <c r="B18" s="70"/>
    </row>
  </sheetData>
  <mergeCells count="3">
    <mergeCell ref="A1:G1"/>
    <mergeCell ref="A2:G2"/>
    <mergeCell ref="A17:E17"/>
  </mergeCells>
  <pageMargins left="0.708333333333333" right="0.708333333333333" top="0.786805555555556" bottom="0.747916666666667" header="0.511805555555556" footer="0.511805555555556"/>
  <pageSetup paperSize="9" scale="8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Zeros="0" view="pageBreakPreview" zoomScaleNormal="100" workbookViewId="0">
      <selection activeCell="N6" sqref="N6"/>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26.583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36</v>
      </c>
    </row>
    <row r="4" s="2" customFormat="1" ht="87" customHeight="1" spans="1:10">
      <c r="A4" s="10">
        <v>1</v>
      </c>
      <c r="B4" s="10" t="s">
        <v>37</v>
      </c>
      <c r="C4" s="32" t="s">
        <v>38</v>
      </c>
      <c r="D4" s="10" t="s">
        <v>39</v>
      </c>
      <c r="E4" s="13" t="s">
        <v>40</v>
      </c>
      <c r="F4" s="14" t="s">
        <v>41</v>
      </c>
      <c r="G4" s="13" t="s">
        <v>42</v>
      </c>
      <c r="H4" s="10">
        <v>1</v>
      </c>
      <c r="I4" s="42">
        <v>2523.26</v>
      </c>
      <c r="J4" s="33"/>
    </row>
    <row r="5" s="3" customFormat="1" ht="29" customHeight="1" spans="1:10">
      <c r="A5" s="10"/>
      <c r="B5" s="10"/>
      <c r="C5" s="32"/>
      <c r="D5" s="34" t="s">
        <v>43</v>
      </c>
      <c r="E5" s="13" t="s">
        <v>44</v>
      </c>
      <c r="F5" s="14" t="s">
        <v>45</v>
      </c>
      <c r="G5" s="13" t="s">
        <v>46</v>
      </c>
      <c r="H5" s="10">
        <v>1</v>
      </c>
      <c r="I5" s="42"/>
      <c r="J5" s="33"/>
    </row>
    <row r="6" s="3" customFormat="1" ht="75" customHeight="1" spans="1:10">
      <c r="A6" s="10"/>
      <c r="B6" s="10"/>
      <c r="C6" s="32"/>
      <c r="D6" s="35"/>
      <c r="E6" s="16" t="s">
        <v>47</v>
      </c>
      <c r="F6" s="14" t="s">
        <v>48</v>
      </c>
      <c r="G6" s="13" t="s">
        <v>42</v>
      </c>
      <c r="H6" s="10">
        <v>1</v>
      </c>
      <c r="I6" s="42"/>
      <c r="J6" s="33"/>
    </row>
    <row r="7" s="2" customFormat="1" ht="74" customHeight="1" spans="1:10">
      <c r="A7" s="10"/>
      <c r="B7" s="10"/>
      <c r="C7" s="32"/>
      <c r="D7" s="35"/>
      <c r="E7" s="13" t="s">
        <v>49</v>
      </c>
      <c r="F7" s="14" t="s">
        <v>48</v>
      </c>
      <c r="G7" s="13" t="s">
        <v>42</v>
      </c>
      <c r="H7" s="10">
        <v>1</v>
      </c>
      <c r="I7" s="42"/>
      <c r="J7" s="33"/>
    </row>
    <row r="8" s="2" customFormat="1" ht="74" customHeight="1" spans="1:10">
      <c r="A8" s="10"/>
      <c r="B8" s="10"/>
      <c r="C8" s="32"/>
      <c r="D8" s="35"/>
      <c r="E8" s="13" t="s">
        <v>50</v>
      </c>
      <c r="F8" s="14" t="s">
        <v>51</v>
      </c>
      <c r="G8" s="13" t="s">
        <v>42</v>
      </c>
      <c r="H8" s="10">
        <v>1</v>
      </c>
      <c r="I8" s="42"/>
      <c r="J8" s="33"/>
    </row>
    <row r="9" s="2" customFormat="1" ht="30" customHeight="1" spans="1:10">
      <c r="A9" s="18" t="s">
        <v>52</v>
      </c>
      <c r="B9" s="27" t="s">
        <v>53</v>
      </c>
      <c r="C9" s="28"/>
      <c r="D9" s="28"/>
      <c r="E9" s="28"/>
      <c r="F9" s="28"/>
      <c r="G9" s="28"/>
      <c r="H9" s="28"/>
      <c r="I9" s="30"/>
      <c r="J9" s="24">
        <f>SUM(J4)</f>
        <v>0</v>
      </c>
    </row>
    <row r="10" s="2" customFormat="1" ht="30" customHeight="1" spans="1:10">
      <c r="A10" s="18" t="s">
        <v>54</v>
      </c>
      <c r="B10" s="27" t="s">
        <v>55</v>
      </c>
      <c r="C10" s="28"/>
      <c r="D10" s="28"/>
      <c r="E10" s="28"/>
      <c r="F10" s="28"/>
      <c r="G10" s="28"/>
      <c r="H10" s="28"/>
      <c r="I10" s="30"/>
      <c r="J10" s="24">
        <f>J9*6%</f>
        <v>0</v>
      </c>
    </row>
    <row r="11" s="2" customFormat="1" ht="30" customHeight="1" spans="1:10">
      <c r="A11" s="18" t="s">
        <v>56</v>
      </c>
      <c r="B11" s="19" t="s">
        <v>57</v>
      </c>
      <c r="C11" s="19"/>
      <c r="D11" s="19"/>
      <c r="E11" s="19"/>
      <c r="F11" s="19"/>
      <c r="G11" s="19"/>
      <c r="H11" s="19"/>
      <c r="I11" s="19"/>
      <c r="J11" s="24">
        <f>J9+J10</f>
        <v>0</v>
      </c>
    </row>
    <row r="12" s="2" customFormat="1" ht="44" customHeight="1" spans="1:10">
      <c r="A12" s="20" t="s">
        <v>58</v>
      </c>
      <c r="B12" s="20"/>
      <c r="C12" s="20"/>
      <c r="D12" s="20"/>
      <c r="E12" s="20"/>
      <c r="F12" s="20"/>
      <c r="G12" s="20"/>
      <c r="H12" s="20"/>
      <c r="I12" s="20"/>
      <c r="J12" s="20"/>
    </row>
  </sheetData>
  <mergeCells count="12">
    <mergeCell ref="A1:J1"/>
    <mergeCell ref="A2:J2"/>
    <mergeCell ref="B9:I9"/>
    <mergeCell ref="B10:I10"/>
    <mergeCell ref="B11:I11"/>
    <mergeCell ref="A12:J12"/>
    <mergeCell ref="A4:A8"/>
    <mergeCell ref="B4:B8"/>
    <mergeCell ref="C4:C8"/>
    <mergeCell ref="D5:D8"/>
    <mergeCell ref="I4:I8"/>
    <mergeCell ref="J4:J8"/>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2"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showZeros="0" view="pageBreakPreview" zoomScaleNormal="100" workbookViewId="0">
      <selection activeCell="N14" sqref="N14"/>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87" hidden="1" customHeight="1" spans="1:10">
      <c r="A4" s="10">
        <v>1</v>
      </c>
      <c r="B4" s="10" t="s">
        <v>37</v>
      </c>
      <c r="C4" s="32" t="s">
        <v>38</v>
      </c>
      <c r="D4" s="10" t="s">
        <v>39</v>
      </c>
      <c r="E4" s="13" t="s">
        <v>40</v>
      </c>
      <c r="F4" s="14" t="s">
        <v>41</v>
      </c>
      <c r="G4" s="13" t="s">
        <v>42</v>
      </c>
      <c r="H4" s="10">
        <v>1</v>
      </c>
      <c r="I4" s="42">
        <v>2523.26</v>
      </c>
      <c r="J4" s="42">
        <v>2000</v>
      </c>
    </row>
    <row r="5" s="3" customFormat="1" ht="29" hidden="1" customHeight="1" spans="1:10">
      <c r="A5" s="10"/>
      <c r="B5" s="10"/>
      <c r="C5" s="32"/>
      <c r="D5" s="34" t="s">
        <v>43</v>
      </c>
      <c r="E5" s="13" t="s">
        <v>44</v>
      </c>
      <c r="F5" s="14" t="s">
        <v>45</v>
      </c>
      <c r="G5" s="13" t="s">
        <v>46</v>
      </c>
      <c r="H5" s="10">
        <v>1</v>
      </c>
      <c r="I5" s="42"/>
      <c r="J5" s="42"/>
    </row>
    <row r="6" s="3" customFormat="1" ht="75" hidden="1" customHeight="1" spans="1:10">
      <c r="A6" s="10"/>
      <c r="B6" s="10"/>
      <c r="C6" s="32"/>
      <c r="D6" s="35"/>
      <c r="E6" s="16" t="s">
        <v>47</v>
      </c>
      <c r="F6" s="14" t="s">
        <v>48</v>
      </c>
      <c r="G6" s="13" t="s">
        <v>42</v>
      </c>
      <c r="H6" s="10">
        <v>1</v>
      </c>
      <c r="I6" s="42"/>
      <c r="J6" s="42"/>
    </row>
    <row r="7" s="2" customFormat="1" ht="74" hidden="1" customHeight="1" spans="1:10">
      <c r="A7" s="10"/>
      <c r="B7" s="10"/>
      <c r="C7" s="32"/>
      <c r="D7" s="35"/>
      <c r="E7" s="13" t="s">
        <v>49</v>
      </c>
      <c r="F7" s="14" t="s">
        <v>48</v>
      </c>
      <c r="G7" s="13" t="s">
        <v>42</v>
      </c>
      <c r="H7" s="10">
        <v>1</v>
      </c>
      <c r="I7" s="42"/>
      <c r="J7" s="42"/>
    </row>
    <row r="8" s="2" customFormat="1" ht="74" hidden="1" customHeight="1" spans="1:10">
      <c r="A8" s="10"/>
      <c r="B8" s="10"/>
      <c r="C8" s="32"/>
      <c r="D8" s="35"/>
      <c r="E8" s="13" t="s">
        <v>50</v>
      </c>
      <c r="F8" s="14" t="s">
        <v>51</v>
      </c>
      <c r="G8" s="13" t="s">
        <v>42</v>
      </c>
      <c r="H8" s="10">
        <v>1</v>
      </c>
      <c r="I8" s="42"/>
      <c r="J8" s="42"/>
    </row>
    <row r="9" s="2" customFormat="1" ht="30" hidden="1" customHeight="1" spans="1:10">
      <c r="A9" s="18" t="s">
        <v>52</v>
      </c>
      <c r="B9" s="27" t="s">
        <v>53</v>
      </c>
      <c r="C9" s="28"/>
      <c r="D9" s="28"/>
      <c r="E9" s="28"/>
      <c r="F9" s="28"/>
      <c r="G9" s="28"/>
      <c r="H9" s="28"/>
      <c r="I9" s="30"/>
      <c r="J9" s="24">
        <f>SUM(J4)</f>
        <v>2000</v>
      </c>
    </row>
    <row r="10" s="2" customFormat="1" ht="30" hidden="1" customHeight="1" spans="1:10">
      <c r="A10" s="18" t="s">
        <v>54</v>
      </c>
      <c r="B10" s="27" t="s">
        <v>55</v>
      </c>
      <c r="C10" s="28"/>
      <c r="D10" s="28"/>
      <c r="E10" s="28"/>
      <c r="F10" s="28"/>
      <c r="G10" s="28"/>
      <c r="H10" s="28"/>
      <c r="I10" s="30"/>
      <c r="J10" s="24">
        <f>J9*6%</f>
        <v>120</v>
      </c>
    </row>
    <row r="11" s="2" customFormat="1" ht="30" hidden="1" customHeight="1" spans="1:10">
      <c r="A11" s="18" t="s">
        <v>56</v>
      </c>
      <c r="B11" s="27" t="s">
        <v>57</v>
      </c>
      <c r="C11" s="28"/>
      <c r="D11" s="28"/>
      <c r="E11" s="28"/>
      <c r="F11" s="28"/>
      <c r="G11" s="28"/>
      <c r="H11" s="28"/>
      <c r="I11" s="30"/>
      <c r="J11" s="24">
        <f>J9+J10</f>
        <v>2120</v>
      </c>
    </row>
    <row r="12" s="2" customFormat="1" ht="44" hidden="1" customHeight="1" spans="1:10">
      <c r="A12" s="40" t="s">
        <v>60</v>
      </c>
      <c r="B12" s="41"/>
      <c r="C12" s="41"/>
      <c r="D12" s="41"/>
      <c r="E12" s="41"/>
      <c r="F12" s="41"/>
      <c r="G12" s="41"/>
      <c r="H12" s="41"/>
      <c r="I12" s="41"/>
      <c r="J12" s="43"/>
    </row>
    <row r="13" s="2" customFormat="1" ht="23" customHeight="1" spans="1:10">
      <c r="A13" s="10">
        <v>1</v>
      </c>
      <c r="B13" s="13" t="s">
        <v>61</v>
      </c>
      <c r="C13" s="14" t="s">
        <v>62</v>
      </c>
      <c r="D13" s="10" t="s">
        <v>43</v>
      </c>
      <c r="E13" s="13" t="s">
        <v>44</v>
      </c>
      <c r="F13" s="14" t="s">
        <v>45</v>
      </c>
      <c r="G13" s="13" t="s">
        <v>46</v>
      </c>
      <c r="H13" s="10">
        <v>1</v>
      </c>
      <c r="I13" s="33">
        <v>1439.23</v>
      </c>
      <c r="J13" s="33"/>
    </row>
    <row r="14" s="2" customFormat="1" ht="75" customHeight="1" spans="1:10">
      <c r="A14" s="10"/>
      <c r="B14" s="13"/>
      <c r="C14" s="14"/>
      <c r="D14" s="10"/>
      <c r="E14" s="13" t="s">
        <v>49</v>
      </c>
      <c r="F14" s="14" t="s">
        <v>63</v>
      </c>
      <c r="G14" s="13" t="s">
        <v>42</v>
      </c>
      <c r="H14" s="10">
        <v>2</v>
      </c>
      <c r="I14" s="33"/>
      <c r="J14" s="33"/>
    </row>
    <row r="15" s="2" customFormat="1" ht="22" customHeight="1" spans="1:10">
      <c r="A15" s="18" t="s">
        <v>52</v>
      </c>
      <c r="B15" s="27" t="s">
        <v>53</v>
      </c>
      <c r="C15" s="28"/>
      <c r="D15" s="28"/>
      <c r="E15" s="28"/>
      <c r="F15" s="28"/>
      <c r="G15" s="28"/>
      <c r="H15" s="28"/>
      <c r="I15" s="30"/>
      <c r="J15" s="24">
        <f>SUM(J13)</f>
        <v>0</v>
      </c>
    </row>
    <row r="16" s="2" customFormat="1" ht="22" customHeight="1" spans="1:10">
      <c r="A16" s="18" t="s">
        <v>54</v>
      </c>
      <c r="B16" s="27" t="s">
        <v>55</v>
      </c>
      <c r="C16" s="28"/>
      <c r="D16" s="28"/>
      <c r="E16" s="28"/>
      <c r="F16" s="28"/>
      <c r="G16" s="28"/>
      <c r="H16" s="28"/>
      <c r="I16" s="30"/>
      <c r="J16" s="24">
        <f>J15*6%</f>
        <v>0</v>
      </c>
    </row>
    <row r="17" s="2" customFormat="1" ht="22" customHeight="1" spans="1:10">
      <c r="A17" s="18" t="s">
        <v>56</v>
      </c>
      <c r="B17" s="27" t="s">
        <v>57</v>
      </c>
      <c r="C17" s="28"/>
      <c r="D17" s="28"/>
      <c r="E17" s="28"/>
      <c r="F17" s="28"/>
      <c r="G17" s="28"/>
      <c r="H17" s="28"/>
      <c r="I17" s="30"/>
      <c r="J17" s="24">
        <f>J15+J16</f>
        <v>0</v>
      </c>
    </row>
    <row r="18" s="2" customFormat="1" ht="44" customHeight="1" spans="1:10">
      <c r="A18" s="20" t="s">
        <v>58</v>
      </c>
      <c r="B18" s="20"/>
      <c r="C18" s="20"/>
      <c r="D18" s="20"/>
      <c r="E18" s="20"/>
      <c r="F18" s="20"/>
      <c r="G18" s="20"/>
      <c r="H18" s="20"/>
      <c r="I18" s="20"/>
      <c r="J18" s="20"/>
    </row>
  </sheetData>
  <mergeCells count="22">
    <mergeCell ref="A1:J1"/>
    <mergeCell ref="A2:J2"/>
    <mergeCell ref="B9:I9"/>
    <mergeCell ref="B10:I10"/>
    <mergeCell ref="B11:I11"/>
    <mergeCell ref="A12:J12"/>
    <mergeCell ref="B15:I15"/>
    <mergeCell ref="B16:I16"/>
    <mergeCell ref="B17:I17"/>
    <mergeCell ref="A18:J18"/>
    <mergeCell ref="A4:A8"/>
    <mergeCell ref="A13:A14"/>
    <mergeCell ref="B4:B8"/>
    <mergeCell ref="B13:B14"/>
    <mergeCell ref="C4:C8"/>
    <mergeCell ref="C13:C14"/>
    <mergeCell ref="D5:D8"/>
    <mergeCell ref="D13:D14"/>
    <mergeCell ref="I4:I8"/>
    <mergeCell ref="I13:I14"/>
    <mergeCell ref="J4:J8"/>
    <mergeCell ref="J13:J14"/>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8"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Zeros="0" view="pageBreakPreview" zoomScaleNormal="100" workbookViewId="0">
      <selection activeCell="N5" sqref="N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2" customHeight="1" spans="1:10">
      <c r="A4" s="10">
        <v>1</v>
      </c>
      <c r="B4" s="13" t="s">
        <v>64</v>
      </c>
      <c r="C4" s="14" t="s">
        <v>65</v>
      </c>
      <c r="D4" s="10" t="s">
        <v>43</v>
      </c>
      <c r="E4" s="13" t="s">
        <v>44</v>
      </c>
      <c r="F4" s="14" t="s">
        <v>45</v>
      </c>
      <c r="G4" s="13" t="s">
        <v>46</v>
      </c>
      <c r="H4" s="10">
        <v>1</v>
      </c>
      <c r="I4" s="33">
        <v>1478.11</v>
      </c>
      <c r="J4" s="33"/>
    </row>
    <row r="5" s="2" customFormat="1" ht="75" customHeight="1" spans="1:10">
      <c r="A5" s="10"/>
      <c r="B5" s="13"/>
      <c r="C5" s="14"/>
      <c r="D5" s="10"/>
      <c r="E5" s="13" t="s">
        <v>49</v>
      </c>
      <c r="F5" s="14" t="s">
        <v>63</v>
      </c>
      <c r="G5" s="13" t="s">
        <v>42</v>
      </c>
      <c r="H5" s="10">
        <v>2</v>
      </c>
      <c r="I5" s="33"/>
      <c r="J5" s="33"/>
    </row>
    <row r="6" s="2" customFormat="1" ht="21" customHeight="1" spans="1:10">
      <c r="A6" s="18" t="s">
        <v>52</v>
      </c>
      <c r="B6" s="27" t="s">
        <v>53</v>
      </c>
      <c r="C6" s="28"/>
      <c r="D6" s="28"/>
      <c r="E6" s="28"/>
      <c r="F6" s="28"/>
      <c r="G6" s="28"/>
      <c r="H6" s="28"/>
      <c r="I6" s="30"/>
      <c r="J6" s="24">
        <f>SUM(J4)</f>
        <v>0</v>
      </c>
    </row>
    <row r="7" s="2" customFormat="1" ht="21" customHeight="1" spans="1:10">
      <c r="A7" s="18" t="s">
        <v>54</v>
      </c>
      <c r="B7" s="27" t="s">
        <v>55</v>
      </c>
      <c r="C7" s="28"/>
      <c r="D7" s="28"/>
      <c r="E7" s="28"/>
      <c r="F7" s="28"/>
      <c r="G7" s="28"/>
      <c r="H7" s="28"/>
      <c r="I7" s="30"/>
      <c r="J7" s="24">
        <f>J6*6%</f>
        <v>0</v>
      </c>
    </row>
    <row r="8" s="2" customFormat="1" ht="21" customHeight="1" spans="1:10">
      <c r="A8" s="18" t="s">
        <v>56</v>
      </c>
      <c r="B8" s="19" t="s">
        <v>57</v>
      </c>
      <c r="C8" s="19"/>
      <c r="D8" s="19"/>
      <c r="E8" s="19"/>
      <c r="F8" s="19"/>
      <c r="G8" s="19"/>
      <c r="H8" s="19"/>
      <c r="I8" s="19"/>
      <c r="J8" s="24">
        <f>J6+J7</f>
        <v>0</v>
      </c>
    </row>
    <row r="9" s="2" customFormat="1" ht="44" customHeight="1" spans="1:10">
      <c r="A9" s="20" t="s">
        <v>60</v>
      </c>
      <c r="B9" s="20"/>
      <c r="C9" s="20"/>
      <c r="D9" s="20"/>
      <c r="E9" s="20"/>
      <c r="F9" s="20"/>
      <c r="G9" s="20"/>
      <c r="H9" s="20"/>
      <c r="I9" s="20"/>
      <c r="J9" s="20"/>
    </row>
  </sheetData>
  <mergeCells count="12">
    <mergeCell ref="A1:J1"/>
    <mergeCell ref="A2:J2"/>
    <mergeCell ref="B6:I6"/>
    <mergeCell ref="B7:I7"/>
    <mergeCell ref="B8:I8"/>
    <mergeCell ref="A9:J9"/>
    <mergeCell ref="A4:A5"/>
    <mergeCell ref="B4:B5"/>
    <mergeCell ref="C4:C5"/>
    <mergeCell ref="D4:D5"/>
    <mergeCell ref="I4:I5"/>
    <mergeCell ref="J4:J5"/>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Zeros="0" view="pageBreakPreview" zoomScaleNormal="100" workbookViewId="0">
      <selection activeCell="L5" sqref="L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1" customHeight="1" spans="1:10">
      <c r="A4" s="10">
        <v>1</v>
      </c>
      <c r="B4" s="10" t="s">
        <v>66</v>
      </c>
      <c r="C4" s="32" t="s">
        <v>67</v>
      </c>
      <c r="D4" s="10" t="s">
        <v>43</v>
      </c>
      <c r="E4" s="13" t="s">
        <v>44</v>
      </c>
      <c r="F4" s="14" t="s">
        <v>45</v>
      </c>
      <c r="G4" s="13" t="s">
        <v>46</v>
      </c>
      <c r="H4" s="10">
        <v>1</v>
      </c>
      <c r="I4" s="33">
        <v>3265.35</v>
      </c>
      <c r="J4" s="33"/>
    </row>
    <row r="5" s="2" customFormat="1" ht="74" customHeight="1" spans="1:10">
      <c r="A5" s="10"/>
      <c r="B5" s="10"/>
      <c r="C5" s="32"/>
      <c r="D5" s="10"/>
      <c r="E5" s="13" t="s">
        <v>49</v>
      </c>
      <c r="F5" s="14" t="s">
        <v>68</v>
      </c>
      <c r="G5" s="13" t="s">
        <v>42</v>
      </c>
      <c r="H5" s="10">
        <v>2</v>
      </c>
      <c r="I5" s="33"/>
      <c r="J5" s="33"/>
    </row>
    <row r="6" s="2" customFormat="1" ht="23" customHeight="1" spans="1:10">
      <c r="A6" s="18" t="s">
        <v>52</v>
      </c>
      <c r="B6" s="19" t="s">
        <v>53</v>
      </c>
      <c r="C6" s="19"/>
      <c r="D6" s="19"/>
      <c r="E6" s="19"/>
      <c r="F6" s="19"/>
      <c r="G6" s="19"/>
      <c r="H6" s="19"/>
      <c r="I6" s="19"/>
      <c r="J6" s="24">
        <f>SUM(J4)</f>
        <v>0</v>
      </c>
    </row>
    <row r="7" s="2" customFormat="1" ht="23" customHeight="1" spans="1:10">
      <c r="A7" s="18" t="s">
        <v>54</v>
      </c>
      <c r="B7" s="19" t="s">
        <v>55</v>
      </c>
      <c r="C7" s="19"/>
      <c r="D7" s="19"/>
      <c r="E7" s="19"/>
      <c r="F7" s="19"/>
      <c r="G7" s="19"/>
      <c r="H7" s="19"/>
      <c r="I7" s="19"/>
      <c r="J7" s="24">
        <f>J6*6%</f>
        <v>0</v>
      </c>
    </row>
    <row r="8" s="2" customFormat="1" ht="23" customHeight="1" spans="1:10">
      <c r="A8" s="18" t="s">
        <v>56</v>
      </c>
      <c r="B8" s="19" t="s">
        <v>57</v>
      </c>
      <c r="C8" s="19"/>
      <c r="D8" s="19"/>
      <c r="E8" s="19"/>
      <c r="F8" s="19"/>
      <c r="G8" s="19"/>
      <c r="H8" s="19"/>
      <c r="I8" s="19"/>
      <c r="J8" s="24">
        <f>J6+J7</f>
        <v>0</v>
      </c>
    </row>
    <row r="9" s="2" customFormat="1" ht="44" customHeight="1" spans="1:10">
      <c r="A9" s="20" t="s">
        <v>60</v>
      </c>
      <c r="B9" s="20"/>
      <c r="C9" s="20"/>
      <c r="D9" s="20"/>
      <c r="E9" s="20"/>
      <c r="F9" s="20"/>
      <c r="G9" s="20"/>
      <c r="H9" s="20"/>
      <c r="I9" s="20"/>
      <c r="J9" s="20"/>
    </row>
  </sheetData>
  <mergeCells count="12">
    <mergeCell ref="A1:J1"/>
    <mergeCell ref="A2:J2"/>
    <mergeCell ref="B6:I6"/>
    <mergeCell ref="B7:I7"/>
    <mergeCell ref="B8:I8"/>
    <mergeCell ref="A9:J9"/>
    <mergeCell ref="A4:A5"/>
    <mergeCell ref="B4:B5"/>
    <mergeCell ref="C4:C5"/>
    <mergeCell ref="D4:D5"/>
    <mergeCell ref="I4:I5"/>
    <mergeCell ref="J4:J5"/>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9"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Zeros="0" view="pageBreakPreview" zoomScaleNormal="100" workbookViewId="0">
      <selection activeCell="N5" sqref="N5"/>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23" customHeight="1" spans="1:10">
      <c r="A4" s="34">
        <v>1</v>
      </c>
      <c r="B4" s="34" t="s">
        <v>69</v>
      </c>
      <c r="C4" s="37" t="s">
        <v>70</v>
      </c>
      <c r="D4" s="34" t="s">
        <v>43</v>
      </c>
      <c r="E4" s="13" t="s">
        <v>44</v>
      </c>
      <c r="F4" s="14" t="s">
        <v>45</v>
      </c>
      <c r="G4" s="13" t="s">
        <v>46</v>
      </c>
      <c r="H4" s="10">
        <v>1</v>
      </c>
      <c r="I4" s="21">
        <v>1138.09</v>
      </c>
      <c r="J4" s="21"/>
    </row>
    <row r="5" s="2" customFormat="1" ht="72" customHeight="1" spans="1:10">
      <c r="A5" s="35"/>
      <c r="B5" s="35"/>
      <c r="C5" s="38"/>
      <c r="D5" s="35"/>
      <c r="E5" s="13" t="s">
        <v>49</v>
      </c>
      <c r="F5" s="14" t="s">
        <v>71</v>
      </c>
      <c r="G5" s="13" t="s">
        <v>42</v>
      </c>
      <c r="H5" s="10">
        <v>1</v>
      </c>
      <c r="I5" s="22"/>
      <c r="J5" s="22"/>
    </row>
    <row r="6" s="2" customFormat="1" ht="63" customHeight="1" spans="1:10">
      <c r="A6" s="36"/>
      <c r="B6" s="36"/>
      <c r="C6" s="39"/>
      <c r="D6" s="36"/>
      <c r="E6" s="13" t="s">
        <v>72</v>
      </c>
      <c r="F6" s="14" t="s">
        <v>73</v>
      </c>
      <c r="G6" s="13" t="s">
        <v>42</v>
      </c>
      <c r="H6" s="10">
        <v>1</v>
      </c>
      <c r="I6" s="23"/>
      <c r="J6" s="23"/>
    </row>
    <row r="7" s="2" customFormat="1" ht="23" customHeight="1" spans="1:10">
      <c r="A7" s="18" t="s">
        <v>52</v>
      </c>
      <c r="B7" s="27" t="s">
        <v>53</v>
      </c>
      <c r="C7" s="28"/>
      <c r="D7" s="28"/>
      <c r="E7" s="28"/>
      <c r="F7" s="28"/>
      <c r="G7" s="28"/>
      <c r="H7" s="28"/>
      <c r="I7" s="30"/>
      <c r="J7" s="24">
        <f>SUM(J4)</f>
        <v>0</v>
      </c>
    </row>
    <row r="8" s="2" customFormat="1" ht="23" customHeight="1" spans="1:10">
      <c r="A8" s="18" t="s">
        <v>54</v>
      </c>
      <c r="B8" s="27" t="s">
        <v>55</v>
      </c>
      <c r="C8" s="28"/>
      <c r="D8" s="28"/>
      <c r="E8" s="28"/>
      <c r="F8" s="28"/>
      <c r="G8" s="28"/>
      <c r="H8" s="28"/>
      <c r="I8" s="30"/>
      <c r="J8" s="24">
        <f>J7*6%</f>
        <v>0</v>
      </c>
    </row>
    <row r="9" s="2" customFormat="1" ht="23" customHeight="1" spans="1:10">
      <c r="A9" s="18" t="s">
        <v>56</v>
      </c>
      <c r="B9" s="19" t="s">
        <v>57</v>
      </c>
      <c r="C9" s="19"/>
      <c r="D9" s="19"/>
      <c r="E9" s="19"/>
      <c r="F9" s="19"/>
      <c r="G9" s="19"/>
      <c r="H9" s="19"/>
      <c r="I9" s="19"/>
      <c r="J9" s="24">
        <f>J7+J8</f>
        <v>0</v>
      </c>
    </row>
    <row r="10" s="2" customFormat="1" ht="44" customHeight="1" spans="1:10">
      <c r="A10" s="20" t="s">
        <v>60</v>
      </c>
      <c r="B10" s="20"/>
      <c r="C10" s="20"/>
      <c r="D10" s="20"/>
      <c r="E10" s="20"/>
      <c r="F10" s="20"/>
      <c r="G10" s="20"/>
      <c r="H10" s="20"/>
      <c r="I10" s="20"/>
      <c r="J10" s="20"/>
    </row>
  </sheetData>
  <mergeCells count="12">
    <mergeCell ref="A1:J1"/>
    <mergeCell ref="A2:J2"/>
    <mergeCell ref="B7:I7"/>
    <mergeCell ref="B8:I8"/>
    <mergeCell ref="B9:I9"/>
    <mergeCell ref="A10:J10"/>
    <mergeCell ref="A4:A6"/>
    <mergeCell ref="B4:B6"/>
    <mergeCell ref="C4:C6"/>
    <mergeCell ref="D4:D6"/>
    <mergeCell ref="I4:I6"/>
    <mergeCell ref="J4:J6"/>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1" manualBreakCount="1">
    <brk id="1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showZeros="0" view="pageBreakPreview" zoomScaleNormal="100" topLeftCell="A4" workbookViewId="0">
      <selection activeCell="O7" sqref="O7"/>
    </sheetView>
  </sheetViews>
  <sheetFormatPr defaultColWidth="8.88333333333333" defaultRowHeight="14.4"/>
  <cols>
    <col min="1" max="1" width="4.225" style="1" customWidth="1"/>
    <col min="2" max="2" width="8.34166666666667" style="1" customWidth="1"/>
    <col min="3" max="3" width="10.575" style="5" customWidth="1"/>
    <col min="4" max="5" width="8.68333333333333" style="1" customWidth="1"/>
    <col min="6" max="6" width="30.6583333333333" style="5" customWidth="1"/>
    <col min="7" max="7" width="3.775" style="1" customWidth="1"/>
    <col min="8" max="8" width="4.34166666666667" style="1" customWidth="1"/>
    <col min="9" max="9" width="9.225" style="6" customWidth="1"/>
    <col min="10" max="10" width="10.4916666666667" style="6" customWidth="1"/>
    <col min="11" max="16384" width="9" style="1"/>
  </cols>
  <sheetData>
    <row r="1" s="1" customFormat="1" ht="63" customHeight="1" spans="1:10">
      <c r="A1" s="7" t="s">
        <v>29</v>
      </c>
      <c r="B1" s="7"/>
      <c r="C1" s="8"/>
      <c r="D1" s="7"/>
      <c r="E1" s="7"/>
      <c r="F1" s="8"/>
      <c r="G1" s="7"/>
      <c r="H1" s="7"/>
      <c r="I1" s="7"/>
      <c r="J1" s="7"/>
    </row>
    <row r="2" s="1" customFormat="1" ht="19" customHeight="1" spans="1:10">
      <c r="A2" s="9" t="str">
        <f>清单汇总表!A2</f>
        <v>项目名称：2024-2025年度物业消防设施设备维护保养项目</v>
      </c>
      <c r="B2" s="9"/>
      <c r="C2" s="9"/>
      <c r="D2" s="9"/>
      <c r="E2" s="9"/>
      <c r="F2" s="9"/>
      <c r="G2" s="9"/>
      <c r="H2" s="9"/>
      <c r="I2" s="9"/>
      <c r="J2" s="9"/>
    </row>
    <row r="3" s="2" customFormat="1" ht="43" customHeight="1" spans="1:10">
      <c r="A3" s="10" t="s">
        <v>20</v>
      </c>
      <c r="B3" s="10" t="s">
        <v>21</v>
      </c>
      <c r="C3" s="10" t="s">
        <v>30</v>
      </c>
      <c r="D3" s="10" t="s">
        <v>31</v>
      </c>
      <c r="E3" s="10" t="s">
        <v>32</v>
      </c>
      <c r="F3" s="10" t="s">
        <v>33</v>
      </c>
      <c r="G3" s="11" t="s">
        <v>34</v>
      </c>
      <c r="H3" s="11" t="s">
        <v>23</v>
      </c>
      <c r="I3" s="10" t="s">
        <v>35</v>
      </c>
      <c r="J3" s="13" t="s">
        <v>59</v>
      </c>
    </row>
    <row r="4" s="2" customFormat="1" ht="111" customHeight="1" spans="1:10">
      <c r="A4" s="10">
        <v>1</v>
      </c>
      <c r="B4" s="10" t="s">
        <v>74</v>
      </c>
      <c r="C4" s="32" t="s">
        <v>75</v>
      </c>
      <c r="D4" s="10" t="s">
        <v>39</v>
      </c>
      <c r="E4" s="13" t="s">
        <v>40</v>
      </c>
      <c r="F4" s="14" t="s">
        <v>76</v>
      </c>
      <c r="G4" s="13" t="s">
        <v>42</v>
      </c>
      <c r="H4" s="10">
        <v>1</v>
      </c>
      <c r="I4" s="33">
        <v>11879.4</v>
      </c>
      <c r="J4" s="33"/>
    </row>
    <row r="5" s="2" customFormat="1" ht="25" customHeight="1" spans="1:10">
      <c r="A5" s="10"/>
      <c r="B5" s="10"/>
      <c r="C5" s="32"/>
      <c r="D5" s="12" t="s">
        <v>77</v>
      </c>
      <c r="E5" s="13" t="s">
        <v>44</v>
      </c>
      <c r="F5" s="14" t="s">
        <v>78</v>
      </c>
      <c r="G5" s="13" t="s">
        <v>46</v>
      </c>
      <c r="H5" s="10">
        <v>1</v>
      </c>
      <c r="I5" s="33"/>
      <c r="J5" s="33"/>
    </row>
    <row r="6" s="2" customFormat="1" ht="96" customHeight="1" spans="1:10">
      <c r="A6" s="10"/>
      <c r="B6" s="10"/>
      <c r="C6" s="32"/>
      <c r="D6" s="15"/>
      <c r="E6" s="16" t="s">
        <v>47</v>
      </c>
      <c r="F6" s="14" t="s">
        <v>79</v>
      </c>
      <c r="G6" s="13" t="s">
        <v>42</v>
      </c>
      <c r="H6" s="10">
        <v>2</v>
      </c>
      <c r="I6" s="33"/>
      <c r="J6" s="33"/>
    </row>
    <row r="7" s="2" customFormat="1" ht="81" customHeight="1" spans="1:10">
      <c r="A7" s="10"/>
      <c r="B7" s="10"/>
      <c r="C7" s="32"/>
      <c r="D7" s="17"/>
      <c r="E7" s="16" t="s">
        <v>80</v>
      </c>
      <c r="F7" s="14" t="s">
        <v>81</v>
      </c>
      <c r="G7" s="13" t="s">
        <v>42</v>
      </c>
      <c r="H7" s="10">
        <v>1</v>
      </c>
      <c r="I7" s="33"/>
      <c r="J7" s="33"/>
    </row>
    <row r="8" s="2" customFormat="1" ht="20" customHeight="1" spans="1:10">
      <c r="A8" s="10"/>
      <c r="B8" s="10"/>
      <c r="C8" s="32"/>
      <c r="D8" s="10" t="s">
        <v>43</v>
      </c>
      <c r="E8" s="13" t="s">
        <v>44</v>
      </c>
      <c r="F8" s="14" t="s">
        <v>45</v>
      </c>
      <c r="G8" s="13" t="s">
        <v>46</v>
      </c>
      <c r="H8" s="10">
        <v>1</v>
      </c>
      <c r="I8" s="33"/>
      <c r="J8" s="33"/>
    </row>
    <row r="9" s="2" customFormat="1" ht="96" customHeight="1" spans="1:10">
      <c r="A9" s="10"/>
      <c r="B9" s="10"/>
      <c r="C9" s="32"/>
      <c r="D9" s="10"/>
      <c r="E9" s="16" t="s">
        <v>49</v>
      </c>
      <c r="F9" s="14" t="s">
        <v>82</v>
      </c>
      <c r="G9" s="13" t="s">
        <v>42</v>
      </c>
      <c r="H9" s="10">
        <v>2</v>
      </c>
      <c r="I9" s="33"/>
      <c r="J9" s="33"/>
    </row>
    <row r="10" s="2" customFormat="1" ht="78" customHeight="1" spans="1:10">
      <c r="A10" s="10"/>
      <c r="B10" s="10"/>
      <c r="C10" s="32"/>
      <c r="D10" s="10"/>
      <c r="E10" s="16" t="s">
        <v>50</v>
      </c>
      <c r="F10" s="14" t="s">
        <v>81</v>
      </c>
      <c r="G10" s="13" t="s">
        <v>42</v>
      </c>
      <c r="H10" s="10">
        <v>1</v>
      </c>
      <c r="I10" s="33"/>
      <c r="J10" s="33"/>
    </row>
    <row r="11" s="2" customFormat="1" ht="23" customHeight="1" spans="1:10">
      <c r="A11" s="18" t="s">
        <v>52</v>
      </c>
      <c r="B11" s="19" t="s">
        <v>53</v>
      </c>
      <c r="C11" s="19"/>
      <c r="D11" s="19"/>
      <c r="E11" s="19"/>
      <c r="F11" s="19"/>
      <c r="G11" s="19"/>
      <c r="H11" s="19"/>
      <c r="I11" s="19"/>
      <c r="J11" s="24">
        <f>SUM(J4)</f>
        <v>0</v>
      </c>
    </row>
    <row r="12" s="2" customFormat="1" ht="23" customHeight="1" spans="1:10">
      <c r="A12" s="18" t="s">
        <v>54</v>
      </c>
      <c r="B12" s="19" t="s">
        <v>55</v>
      </c>
      <c r="C12" s="19"/>
      <c r="D12" s="19"/>
      <c r="E12" s="19"/>
      <c r="F12" s="19"/>
      <c r="G12" s="19"/>
      <c r="H12" s="19"/>
      <c r="I12" s="19"/>
      <c r="J12" s="24">
        <f>J11*6%</f>
        <v>0</v>
      </c>
    </row>
    <row r="13" s="2" customFormat="1" ht="23" customHeight="1" spans="1:10">
      <c r="A13" s="18" t="s">
        <v>56</v>
      </c>
      <c r="B13" s="19" t="s">
        <v>57</v>
      </c>
      <c r="C13" s="19"/>
      <c r="D13" s="19"/>
      <c r="E13" s="19"/>
      <c r="F13" s="19"/>
      <c r="G13" s="19"/>
      <c r="H13" s="19"/>
      <c r="I13" s="19"/>
      <c r="J13" s="24">
        <f>J11+J12</f>
        <v>0</v>
      </c>
    </row>
    <row r="14" ht="43" customHeight="1" spans="1:10">
      <c r="A14" s="20" t="s">
        <v>60</v>
      </c>
      <c r="B14" s="20"/>
      <c r="C14" s="20"/>
      <c r="D14" s="20"/>
      <c r="E14" s="20"/>
      <c r="F14" s="20"/>
      <c r="G14" s="20"/>
      <c r="H14" s="20"/>
      <c r="I14" s="20"/>
      <c r="J14" s="20"/>
    </row>
  </sheetData>
  <mergeCells count="13">
    <mergeCell ref="A1:J1"/>
    <mergeCell ref="A2:J2"/>
    <mergeCell ref="B11:I11"/>
    <mergeCell ref="B12:I12"/>
    <mergeCell ref="B13:I13"/>
    <mergeCell ref="A14:J14"/>
    <mergeCell ref="A4:A10"/>
    <mergeCell ref="B4:B10"/>
    <mergeCell ref="C4:C10"/>
    <mergeCell ref="D5:D7"/>
    <mergeCell ref="D8:D10"/>
    <mergeCell ref="I4:I10"/>
    <mergeCell ref="J4:J10"/>
  </mergeCells>
  <printOptions horizontalCentered="1"/>
  <pageMargins left="0.393055555555556" right="0.393055555555556" top="0.66875" bottom="0.432638888888889" header="0.156944444444444" footer="0.196527777777778"/>
  <pageSetup paperSize="9" scale="90" orientation="portrait" horizontalDpi="600" verticalDpi="600"/>
  <headerFooter alignWithMargins="0" scaleWithDoc="0"/>
  <rowBreaks count="3" manualBreakCount="3">
    <brk id="14" max="16383" man="1"/>
    <brk id="14" max="16383" man="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 投标总价封面</vt:lpstr>
      <vt:lpstr>投标总价扉页</vt:lpstr>
      <vt:lpstr>清单汇总表</vt:lpstr>
      <vt:lpstr>青龙坊</vt:lpstr>
      <vt:lpstr>石井沙贝茶楼药批中心店</vt:lpstr>
      <vt:lpstr>石井沙贝副食店药店百货店</vt:lpstr>
      <vt:lpstr>龙归大院</vt:lpstr>
      <vt:lpstr>爱国东路80号之一（现社区大楼）</vt:lpstr>
      <vt:lpstr>嘉禾丰兴商业广场</vt:lpstr>
      <vt:lpstr>新和厂房</vt:lpstr>
      <vt:lpstr>人和旧办公室</vt:lpstr>
      <vt:lpstr>竹料商场</vt:lpstr>
      <vt:lpstr>红卫场</vt:lpstr>
      <vt:lpstr>竹料茶楼</vt:lpstr>
      <vt:lpstr>马务联和楼</vt:lpstr>
      <vt:lpstr>海城酒家（原三元里百货店）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刘汉华</cp:lastModifiedBy>
  <dcterms:created xsi:type="dcterms:W3CDTF">1996-12-17T01:32:00Z</dcterms:created>
  <dcterms:modified xsi:type="dcterms:W3CDTF">2024-03-04T07:22:47Z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2C0A3DBFAD954B948302E283CB625299</vt:lpwstr>
  </property>
  <property fmtid="{D5CDD505-2E9C-101B-9397-08002B2CF9AE}" pid="3" name="KSOProductBuildVer">
    <vt:lpwstr>2052-12.1.0.16388</vt:lpwstr>
  </property>
  <property fmtid="{D5CDD505-2E9C-101B-9397-08002B2CF9AE}" pid="4" name="KSOReadingLayout">
    <vt:bool>false</vt:bool>
  </property>
</Properties>
</file>