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firstSheet="2" activeTab="1"/>
  </bookViews>
  <sheets>
    <sheet name="封面" sheetId="11" r:id="rId1"/>
    <sheet name="汇总表" sheetId="13" r:id="rId2"/>
    <sheet name="太和农资总店" sheetId="4" r:id="rId3"/>
    <sheet name="江高综合商场" sheetId="3" r:id="rId4"/>
  </sheets>
  <definedNames>
    <definedName name="_xlnm.Print_Area" localSheetId="3">江高综合商场!$A$1:$H$15</definedName>
    <definedName name="_xlnm.Print_Area" localSheetId="2">太和农资总店!$A$1:$H$17</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<sst xmlns="http://schemas.openxmlformats.org/spreadsheetml/2006/main" count="110" uniqueCount="55">
  <si>
    <t>太和农资总店及江高综合商场物业电梯设备维修工程</t>
  </si>
  <si>
    <t>投 标 总 价</t>
  </si>
  <si>
    <t>投 标 人：</t>
  </si>
  <si>
    <t>(单位盖章)</t>
  </si>
  <si>
    <t>年   月   日</t>
  </si>
  <si>
    <t>封-3</t>
  </si>
  <si>
    <t>汇总表</t>
  </si>
  <si>
    <t>项目名称：太和农资总店及江高综合商场物业电梯设备维修工程</t>
  </si>
  <si>
    <t>序号</t>
  </si>
  <si>
    <t>项目名称</t>
  </si>
  <si>
    <t>报价金额（元）</t>
  </si>
  <si>
    <t>备注</t>
  </si>
  <si>
    <t>太和农资总店物业电梯设备维修工程</t>
  </si>
  <si>
    <t>江高综合商场物业电梯设备维修工程</t>
  </si>
  <si>
    <t>合计</t>
  </si>
  <si>
    <t>项目清单与计价表</t>
  </si>
  <si>
    <t>工程名称：太和农资总店物业电梯设备维修工程</t>
  </si>
  <si>
    <t>型号规格、参数</t>
  </si>
  <si>
    <t>单位</t>
  </si>
  <si>
    <t>数量</t>
  </si>
  <si>
    <t>综合单价（元）</t>
  </si>
  <si>
    <t>综合合价（元）</t>
  </si>
  <si>
    <t>更换扶梯梯级链</t>
  </si>
  <si>
    <t>1.型号:6204
2.尺寸:节距133.33*主轮直径70</t>
  </si>
  <si>
    <t>节</t>
  </si>
  <si>
    <t>包含旧件拆除、废料处置、新件安装及调试试运行等工作</t>
  </si>
  <si>
    <t>更换扶梯梯级轮</t>
  </si>
  <si>
    <t>1.规格型号:70*25*6204</t>
  </si>
  <si>
    <t>个</t>
  </si>
  <si>
    <t>更换扶梯扶手带</t>
  </si>
  <si>
    <t>1.黑色室内橡胶手扶梯扶手带
2.型号:SDS型</t>
  </si>
  <si>
    <t>米</t>
  </si>
  <si>
    <t>更换扶梯回转链</t>
  </si>
  <si>
    <t>1.规格型号:609Z</t>
  </si>
  <si>
    <t>条</t>
  </si>
  <si>
    <t>更换扶梯摩擦轮</t>
  </si>
  <si>
    <t>1.规格型号:M10</t>
  </si>
  <si>
    <t>更换扶手带压带链</t>
  </si>
  <si>
    <t>1.规格型号:60*55*6202</t>
  </si>
  <si>
    <t>增设扶梯加装梯级缺失检测功能、扶手带测速功能、电机测速逆转监控装置、前沿板开启监控装置、调试</t>
  </si>
  <si>
    <t>台</t>
  </si>
  <si>
    <t>扶梯上梯光电感应开关安装、调试</t>
  </si>
  <si>
    <t>1.响应频率100
2.型号:CZ-111A/B</t>
  </si>
  <si>
    <t>套</t>
  </si>
  <si>
    <t>控制柜变频器维修、调试</t>
  </si>
  <si>
    <t>首层雷恩手扶梯电梯调试及程序编写</t>
  </si>
  <si>
    <t>项</t>
  </si>
  <si>
    <t>一</t>
  </si>
  <si>
    <t>小计</t>
  </si>
  <si>
    <t>二</t>
  </si>
  <si>
    <t>税金（一）*13%</t>
  </si>
  <si>
    <t>三</t>
  </si>
  <si>
    <t>合计（一+二）</t>
  </si>
  <si>
    <t>注：1.以上参数仅供参考；
    2.本清单所列参数如有与原设备不一致或需要调整后方能满足安装使用条件的，报价供应商综合考虑新件的匹配性以及可能需要调整新配件参数的风险，以上报价包含人工、材料、施工机械及安全文明施工等费用、实现设备正常运行、符合安全使用条件等全部费用。</t>
  </si>
  <si>
    <t>工程名称：江高综合商场物业电梯设备维修工程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</si>
</sst>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9"/>
      <color theme="1"/>
      <name val="??"/>
      <charset val="134"/>
      <scheme val="minor"/>
    </font>
    <font>
      <sz val="9"/>
      <name val="宋体"/>
      <charset val="134"/>
    </font>
    <font>
      <sz val="11"/>
      <name val="宋体"/>
      <charset val="134"/>
    </font>
    <font>
      <sz val="12"/>
      <name val="宋体"/>
      <charset val="134"/>
    </font>
    <font>
      <b/>
      <sz val="20"/>
      <name val="宋体"/>
      <charset val="134"/>
    </font>
    <font>
      <sz val="9"/>
      <color theme="1"/>
      <name val="宋体"/>
      <charset val="134"/>
    </font>
    <font>
      <sz val="20"/>
      <color theme="1"/>
      <name val="宋体"/>
      <charset val="134"/>
    </font>
    <font>
      <sz val="12"/>
      <color theme="1"/>
      <name val="宋体"/>
      <charset val="134"/>
    </font>
    <font>
      <b/>
      <sz val="18"/>
      <name val="宋体"/>
      <charset val="134"/>
    </font>
    <font>
      <b/>
      <sz val="22"/>
      <name val="宋体"/>
      <charset val="134"/>
    </font>
    <font>
      <b/>
      <sz val="14"/>
      <name val="宋体"/>
      <charset val="134"/>
    </font>
    <font>
      <sz val="14"/>
      <name val="宋体"/>
      <charset val="134"/>
    </font>
    <font>
      <sz val="1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xf numFmtId="0" fontId="3" fillId="0" borderId="0"/>
  </cellStyleXfs>
  <cellXfs count="41">
    <xf numFmtId="0" fontId="0" fillId="0" borderId="0" xfId="49"/>
    <xf numFmtId="0" fontId="1" fillId="0" borderId="0" xfId="0" applyFont="1" applyFill="1" applyBorder="1" applyAlignment="1">
      <alignment horizontal="center" vertical="center" wrapText="1"/>
    </xf>
    <xf numFmtId="0" fontId="2" fillId="0" borderId="0" xfId="0" applyFont="1" applyFill="1" applyBorder="1" applyAlignment="1"/>
    <xf numFmtId="0" fontId="3" fillId="0" borderId="0"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2" fillId="0" borderId="0" xfId="0" applyFont="1" applyFill="1" applyAlignment="1">
      <alignment horizontal="left" vertical="center" wrapText="1"/>
    </xf>
    <xf numFmtId="176" fontId="2" fillId="0" borderId="0" xfId="0" applyNumberFormat="1" applyFont="1"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3" fontId="2" fillId="0" borderId="1" xfId="0" applyNumberFormat="1" applyFont="1" applyFill="1" applyBorder="1" applyAlignment="1">
      <alignment horizontal="center" vertical="center"/>
    </xf>
    <xf numFmtId="0" fontId="2" fillId="0" borderId="2" xfId="0" applyFont="1" applyFill="1" applyBorder="1" applyAlignment="1">
      <alignment horizontal="justify"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xf numFmtId="176" fontId="2" fillId="0" borderId="0" xfId="0" applyNumberFormat="1" applyFont="1" applyFill="1" applyBorder="1" applyAlignment="1"/>
    <xf numFmtId="0" fontId="5" fillId="0" borderId="0" xfId="49" applyFont="1" applyAlignment="1">
      <alignment horizontal="center" vertical="center"/>
    </xf>
    <xf numFmtId="0" fontId="5" fillId="0" borderId="0" xfId="49" applyFont="1" applyAlignment="1">
      <alignment vertical="center"/>
    </xf>
    <xf numFmtId="0" fontId="6" fillId="0" borderId="0" xfId="49" applyFont="1" applyAlignment="1">
      <alignment horizontal="center" vertical="center"/>
    </xf>
    <xf numFmtId="0" fontId="7" fillId="0" borderId="0" xfId="49" applyFont="1" applyAlignment="1">
      <alignment horizontal="left" vertical="center"/>
    </xf>
    <xf numFmtId="0" fontId="7" fillId="0" borderId="1" xfId="49" applyFont="1" applyBorder="1" applyAlignment="1">
      <alignment horizontal="center" vertical="center"/>
    </xf>
    <xf numFmtId="0" fontId="7" fillId="0" borderId="1" xfId="49" applyFont="1" applyBorder="1" applyAlignment="1">
      <alignment vertical="center"/>
    </xf>
    <xf numFmtId="43" fontId="7" fillId="0" borderId="1" xfId="49" applyNumberFormat="1" applyFont="1" applyBorder="1" applyAlignment="1">
      <alignment vertical="center"/>
    </xf>
    <xf numFmtId="0" fontId="0" fillId="0" borderId="0" xfId="49" applyFont="1" applyFill="1" applyAlignment="1"/>
    <xf numFmtId="0" fontId="1" fillId="2" borderId="0" xfId="49" applyFont="1" applyFill="1" applyAlignment="1">
      <alignment horizontal="left" vertical="center" wrapText="1"/>
    </xf>
    <xf numFmtId="0" fontId="8" fillId="2" borderId="3" xfId="49" applyFont="1" applyFill="1" applyBorder="1" applyAlignment="1">
      <alignment horizontal="center"/>
    </xf>
    <xf numFmtId="0" fontId="8" fillId="2" borderId="0" xfId="49" applyFont="1" applyFill="1" applyAlignment="1">
      <alignment horizontal="left" wrapText="1"/>
    </xf>
    <xf numFmtId="0" fontId="9" fillId="2" borderId="0" xfId="49" applyFont="1" applyFill="1" applyAlignment="1">
      <alignment horizontal="center" wrapText="1"/>
    </xf>
    <xf numFmtId="0" fontId="3" fillId="2" borderId="0" xfId="49" applyFont="1" applyFill="1" applyAlignment="1">
      <alignment horizontal="left" wrapText="1"/>
    </xf>
    <xf numFmtId="0" fontId="10" fillId="2" borderId="0" xfId="49" applyFont="1" applyFill="1" applyAlignment="1">
      <alignment horizontal="center" wrapText="1"/>
    </xf>
    <xf numFmtId="0" fontId="11" fillId="2" borderId="3" xfId="49" applyFont="1" applyFill="1" applyBorder="1" applyAlignment="1">
      <alignment horizontal="center" wrapText="1"/>
    </xf>
    <xf numFmtId="0" fontId="10" fillId="2" borderId="0" xfId="49" applyFont="1" applyFill="1" applyAlignment="1">
      <alignment horizontal="right" wrapText="1"/>
    </xf>
    <xf numFmtId="0" fontId="12" fillId="2" borderId="4" xfId="49" applyFont="1" applyFill="1" applyBorder="1" applyAlignment="1">
      <alignment horizontal="center" vertical="top" wrapText="1"/>
    </xf>
    <xf numFmtId="0" fontId="3" fillId="2" borderId="0" xfId="49" applyFont="1" applyFill="1" applyAlignment="1">
      <alignment vertical="center" wrapText="1"/>
    </xf>
    <xf numFmtId="0" fontId="10" fillId="2" borderId="0" xfId="49" applyFont="1" applyFill="1" applyAlignment="1">
      <alignment horizontal="left" wrapText="1"/>
    </xf>
    <xf numFmtId="0" fontId="1" fillId="2" borderId="0" xfId="49" applyFont="1" applyFill="1" applyAlignment="1">
      <alignment horizontal="right" vertical="top" wrapText="1"/>
    </xf>
    <xf numFmtId="0" fontId="1" fillId="2" borderId="0" xfId="49" applyFont="1" applyFill="1" applyAlignment="1">
      <alignment horizontal="center" vertical="center" wrapText="1"/>
    </xf>
    <xf numFmtId="0" fontId="1" fillId="2" borderId="0" xfId="49" applyFont="1" applyFill="1" applyAlignment="1">
      <alignment horizontal="righ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showGridLines="0" view="pageBreakPreview" zoomScaleNormal="100" workbookViewId="0">
      <selection activeCell="M1" sqref="M1"/>
    </sheetView>
  </sheetViews>
  <sheetFormatPr defaultColWidth="9" defaultRowHeight="12" outlineLevelRow="6" outlineLevelCol="6"/>
  <cols>
    <col min="1" max="1" width="9.5047619047619" style="26" customWidth="1"/>
    <col min="2" max="2" width="0.504761904761905" style="26" customWidth="1"/>
    <col min="3" max="3" width="24" style="26" customWidth="1"/>
    <col min="4" max="4" width="8.5047619047619" style="26" customWidth="1"/>
    <col min="5" max="5" width="41.3714285714286" style="26" customWidth="1"/>
    <col min="6" max="6" width="15.3714285714286" style="26" customWidth="1"/>
    <col min="7" max="7" width="9.5047619047619" style="26" customWidth="1"/>
    <col min="8" max="16384" width="9" style="26"/>
  </cols>
  <sheetData>
    <row r="1" ht="127.5" customHeight="1" spans="1:7">
      <c r="A1" s="27"/>
      <c r="B1" s="28" t="s">
        <v>0</v>
      </c>
      <c r="C1" s="28"/>
      <c r="D1" s="28"/>
      <c r="E1" s="28"/>
      <c r="F1" s="28"/>
      <c r="G1" s="29"/>
    </row>
    <row r="2" ht="60" customHeight="1" spans="1:7">
      <c r="A2" s="30" t="s">
        <v>1</v>
      </c>
      <c r="B2" s="30"/>
      <c r="C2" s="30"/>
      <c r="D2" s="30"/>
      <c r="E2" s="30"/>
      <c r="F2" s="30"/>
      <c r="G2" s="30"/>
    </row>
    <row r="3" ht="231.75" customHeight="1" spans="1:7">
      <c r="A3" s="31"/>
      <c r="B3" s="31"/>
      <c r="C3" s="32" t="s">
        <v>2</v>
      </c>
      <c r="D3" s="33"/>
      <c r="E3" s="33"/>
      <c r="F3" s="31"/>
      <c r="G3" s="31"/>
    </row>
    <row r="4" ht="36" customHeight="1" spans="1:7">
      <c r="A4" s="31"/>
      <c r="B4" s="31"/>
      <c r="C4" s="34"/>
      <c r="D4" s="35" t="s">
        <v>3</v>
      </c>
      <c r="E4" s="35"/>
      <c r="F4" s="31"/>
      <c r="G4" s="31"/>
    </row>
    <row r="5" ht="69.75" customHeight="1" spans="1:7">
      <c r="A5" s="31"/>
      <c r="B5" s="31"/>
      <c r="C5" s="36"/>
      <c r="D5" s="37" t="s">
        <v>4</v>
      </c>
      <c r="E5" s="37"/>
      <c r="F5" s="31"/>
      <c r="G5" s="31"/>
    </row>
    <row r="6" ht="21" customHeight="1" spans="1:7">
      <c r="A6" s="31"/>
      <c r="B6" s="31"/>
      <c r="C6" s="36"/>
      <c r="D6" s="37"/>
      <c r="E6" s="37"/>
      <c r="F6" s="38"/>
      <c r="G6" s="38"/>
    </row>
    <row r="7" ht="18" customHeight="1" spans="1:7">
      <c r="A7" s="27"/>
      <c r="B7" s="39"/>
      <c r="C7" s="39"/>
      <c r="D7" s="39"/>
      <c r="E7" s="39"/>
      <c r="F7" s="39"/>
      <c r="G7" s="40" t="s">
        <v>5</v>
      </c>
    </row>
  </sheetData>
  <mergeCells count="14">
    <mergeCell ref="B1:F1"/>
    <mergeCell ref="A2:G2"/>
    <mergeCell ref="A3:B3"/>
    <mergeCell ref="D3:E3"/>
    <mergeCell ref="F3:G3"/>
    <mergeCell ref="A4:B4"/>
    <mergeCell ref="D4:E4"/>
    <mergeCell ref="F4:G4"/>
    <mergeCell ref="A5:B5"/>
    <mergeCell ref="D5:E5"/>
    <mergeCell ref="F5:G5"/>
    <mergeCell ref="A6:B6"/>
    <mergeCell ref="F6:G6"/>
    <mergeCell ref="B7:F7"/>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
  <sheetViews>
    <sheetView tabSelected="1" view="pageBreakPreview" zoomScaleNormal="100" workbookViewId="0">
      <selection activeCell="I6" sqref="I6"/>
    </sheetView>
  </sheetViews>
  <sheetFormatPr defaultColWidth="9" defaultRowHeight="11.25" outlineLevelRow="6" outlineLevelCol="3"/>
  <cols>
    <col min="1" max="1" width="9" style="20"/>
    <col min="2" max="2" width="47.8761904761905" style="20" customWidth="1"/>
    <col min="3" max="3" width="20" style="20" customWidth="1"/>
    <col min="4" max="4" width="12.5047619047619" style="20" customWidth="1"/>
    <col min="5" max="16384" width="9" style="20"/>
  </cols>
  <sheetData>
    <row r="1" ht="37" customHeight="1" spans="1:4">
      <c r="A1" s="21" t="s">
        <v>6</v>
      </c>
      <c r="B1" s="21"/>
      <c r="C1" s="21"/>
      <c r="D1" s="21"/>
    </row>
    <row r="2" s="19" customFormat="1" ht="31" customHeight="1" spans="1:4">
      <c r="A2" s="22" t="s">
        <v>7</v>
      </c>
      <c r="B2" s="22"/>
      <c r="C2" s="22"/>
      <c r="D2" s="22"/>
    </row>
    <row r="3" s="19" customFormat="1" ht="42" customHeight="1" spans="1:4">
      <c r="A3" s="23" t="s">
        <v>8</v>
      </c>
      <c r="B3" s="23" t="s">
        <v>9</v>
      </c>
      <c r="C3" s="23" t="s">
        <v>10</v>
      </c>
      <c r="D3" s="23" t="s">
        <v>11</v>
      </c>
    </row>
    <row r="4" ht="42" customHeight="1" spans="1:4">
      <c r="A4" s="23">
        <v>1</v>
      </c>
      <c r="B4" s="24" t="s">
        <v>12</v>
      </c>
      <c r="C4" s="25">
        <f>太和农资总店!G16</f>
        <v>0</v>
      </c>
      <c r="D4" s="24"/>
    </row>
    <row r="5" ht="42" customHeight="1" spans="1:4">
      <c r="A5" s="23">
        <v>2</v>
      </c>
      <c r="B5" s="24" t="s">
        <v>13</v>
      </c>
      <c r="C5" s="25">
        <f>江高综合商场!G14</f>
        <v>0</v>
      </c>
      <c r="D5" s="24"/>
    </row>
    <row r="6" ht="42" customHeight="1" spans="1:4">
      <c r="A6" s="23"/>
      <c r="B6" s="24"/>
      <c r="C6" s="25"/>
      <c r="D6" s="24"/>
    </row>
    <row r="7" ht="42" customHeight="1" spans="1:4">
      <c r="A7" s="23" t="s">
        <v>14</v>
      </c>
      <c r="B7" s="24"/>
      <c r="C7" s="25">
        <f>SUM(C4:C6)</f>
        <v>0</v>
      </c>
      <c r="D7" s="24"/>
    </row>
  </sheetData>
  <mergeCells count="2">
    <mergeCell ref="A1:D1"/>
    <mergeCell ref="A2:D2"/>
  </mergeCells>
  <printOptions horizontalCentered="1"/>
  <pageMargins left="0.751388888888889" right="0.751388888888889" top="1" bottom="1"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view="pageBreakPreview" zoomScaleNormal="100" workbookViewId="0">
      <selection activeCell="E10" sqref="E10"/>
    </sheetView>
  </sheetViews>
  <sheetFormatPr defaultColWidth="12" defaultRowHeight="13.5" outlineLevelCol="7"/>
  <cols>
    <col min="1" max="1" width="6.12380952380952" style="2" customWidth="1"/>
    <col min="2" max="2" width="19.3714285714286" style="2" customWidth="1"/>
    <col min="3" max="3" width="24.752380952381" style="2" customWidth="1"/>
    <col min="4" max="4" width="6.62857142857143" style="2" customWidth="1"/>
    <col min="5" max="5" width="7.62857142857143" style="2" customWidth="1"/>
    <col min="6" max="7" width="13.752380952381" style="18" customWidth="1"/>
    <col min="8" max="8" width="16.752380952381" style="2" customWidth="1"/>
    <col min="9" max="9" width="12" style="2"/>
    <col min="10" max="10" width="12.5047619047619" style="2"/>
    <col min="11" max="16384" width="12" style="2"/>
  </cols>
  <sheetData>
    <row r="1" s="3" customFormat="1" ht="35" customHeight="1" spans="1:8">
      <c r="A1" s="5" t="s">
        <v>15</v>
      </c>
      <c r="B1" s="5"/>
      <c r="C1" s="5"/>
      <c r="D1" s="5"/>
      <c r="E1" s="5"/>
      <c r="F1" s="5"/>
      <c r="G1" s="5"/>
      <c r="H1" s="5"/>
    </row>
    <row r="2" s="1" customFormat="1" ht="23" customHeight="1" spans="1:8">
      <c r="A2" s="6" t="s">
        <v>16</v>
      </c>
      <c r="B2" s="6"/>
      <c r="C2" s="6"/>
      <c r="D2" s="6"/>
      <c r="E2" s="6"/>
      <c r="F2" s="7"/>
      <c r="G2" s="7"/>
      <c r="H2" s="8"/>
    </row>
    <row r="3" s="3" customFormat="1" ht="30" customHeight="1" spans="1:8">
      <c r="A3" s="9" t="s">
        <v>8</v>
      </c>
      <c r="B3" s="9" t="s">
        <v>9</v>
      </c>
      <c r="C3" s="9" t="s">
        <v>17</v>
      </c>
      <c r="D3" s="9" t="s">
        <v>18</v>
      </c>
      <c r="E3" s="9" t="s">
        <v>19</v>
      </c>
      <c r="F3" s="10" t="s">
        <v>20</v>
      </c>
      <c r="G3" s="10" t="s">
        <v>21</v>
      </c>
      <c r="H3" s="11" t="s">
        <v>11</v>
      </c>
    </row>
    <row r="4" ht="59" customHeight="1" spans="1:8">
      <c r="A4" s="16">
        <v>1</v>
      </c>
      <c r="B4" s="12" t="s">
        <v>22</v>
      </c>
      <c r="C4" s="12" t="s">
        <v>23</v>
      </c>
      <c r="D4" s="16" t="s">
        <v>24</v>
      </c>
      <c r="E4" s="16">
        <v>696</v>
      </c>
      <c r="F4" s="13"/>
      <c r="G4" s="13">
        <f>E4*F4</f>
        <v>0</v>
      </c>
      <c r="H4" s="14" t="s">
        <v>25</v>
      </c>
    </row>
    <row r="5" ht="59" customHeight="1" spans="1:8">
      <c r="A5" s="16">
        <v>2</v>
      </c>
      <c r="B5" s="12" t="s">
        <v>26</v>
      </c>
      <c r="C5" s="15" t="s">
        <v>27</v>
      </c>
      <c r="D5" s="16" t="s">
        <v>28</v>
      </c>
      <c r="E5" s="16">
        <v>232</v>
      </c>
      <c r="F5" s="13"/>
      <c r="G5" s="13">
        <f t="shared" ref="G5:G13" si="0">E5*F5</f>
        <v>0</v>
      </c>
      <c r="H5" s="14" t="s">
        <v>25</v>
      </c>
    </row>
    <row r="6" ht="59" customHeight="1" spans="1:8">
      <c r="A6" s="16">
        <v>3</v>
      </c>
      <c r="B6" s="12" t="s">
        <v>29</v>
      </c>
      <c r="C6" s="12" t="s">
        <v>30</v>
      </c>
      <c r="D6" s="16" t="s">
        <v>31</v>
      </c>
      <c r="E6" s="16">
        <v>107.6</v>
      </c>
      <c r="F6" s="13"/>
      <c r="G6" s="13">
        <f t="shared" si="0"/>
        <v>0</v>
      </c>
      <c r="H6" s="14" t="s">
        <v>25</v>
      </c>
    </row>
    <row r="7" ht="59" customHeight="1" spans="1:8">
      <c r="A7" s="16">
        <v>4</v>
      </c>
      <c r="B7" s="12" t="s">
        <v>32</v>
      </c>
      <c r="C7" s="15" t="s">
        <v>33</v>
      </c>
      <c r="D7" s="16" t="s">
        <v>34</v>
      </c>
      <c r="E7" s="16">
        <v>4</v>
      </c>
      <c r="F7" s="13"/>
      <c r="G7" s="13">
        <f t="shared" si="0"/>
        <v>0</v>
      </c>
      <c r="H7" s="14" t="s">
        <v>25</v>
      </c>
    </row>
    <row r="8" ht="59" customHeight="1" spans="1:8">
      <c r="A8" s="16">
        <v>5</v>
      </c>
      <c r="B8" s="12" t="s">
        <v>35</v>
      </c>
      <c r="C8" s="15" t="s">
        <v>36</v>
      </c>
      <c r="D8" s="16" t="s">
        <v>28</v>
      </c>
      <c r="E8" s="16">
        <v>4</v>
      </c>
      <c r="F8" s="13"/>
      <c r="G8" s="13">
        <f t="shared" si="0"/>
        <v>0</v>
      </c>
      <c r="H8" s="14" t="s">
        <v>25</v>
      </c>
    </row>
    <row r="9" ht="59" customHeight="1" spans="1:8">
      <c r="A9" s="16">
        <v>6</v>
      </c>
      <c r="B9" s="12" t="s">
        <v>37</v>
      </c>
      <c r="C9" s="15" t="s">
        <v>38</v>
      </c>
      <c r="D9" s="16" t="s">
        <v>28</v>
      </c>
      <c r="E9" s="16">
        <v>4</v>
      </c>
      <c r="F9" s="13"/>
      <c r="G9" s="13">
        <f t="shared" si="0"/>
        <v>0</v>
      </c>
      <c r="H9" s="14" t="s">
        <v>25</v>
      </c>
    </row>
    <row r="10" ht="90" customHeight="1" spans="1:8">
      <c r="A10" s="16">
        <v>7</v>
      </c>
      <c r="B10" s="12" t="s">
        <v>39</v>
      </c>
      <c r="C10" s="12"/>
      <c r="D10" s="16" t="s">
        <v>40</v>
      </c>
      <c r="E10" s="16">
        <v>2</v>
      </c>
      <c r="F10" s="13"/>
      <c r="G10" s="13">
        <f t="shared" si="0"/>
        <v>0</v>
      </c>
      <c r="H10" s="14"/>
    </row>
    <row r="11" ht="30" customHeight="1" spans="1:8">
      <c r="A11" s="16">
        <v>8</v>
      </c>
      <c r="B11" s="12" t="s">
        <v>41</v>
      </c>
      <c r="C11" s="12" t="s">
        <v>42</v>
      </c>
      <c r="D11" s="16" t="s">
        <v>43</v>
      </c>
      <c r="E11" s="16">
        <v>1</v>
      </c>
      <c r="F11" s="13"/>
      <c r="G11" s="13">
        <f t="shared" si="0"/>
        <v>0</v>
      </c>
      <c r="H11" s="14"/>
    </row>
    <row r="12" ht="30" customHeight="1" spans="1:8">
      <c r="A12" s="16">
        <v>9</v>
      </c>
      <c r="B12" s="12" t="s">
        <v>44</v>
      </c>
      <c r="C12" s="9"/>
      <c r="D12" s="16" t="s">
        <v>40</v>
      </c>
      <c r="E12" s="16">
        <v>1</v>
      </c>
      <c r="F12" s="13"/>
      <c r="G12" s="13">
        <f t="shared" si="0"/>
        <v>0</v>
      </c>
      <c r="H12" s="14"/>
    </row>
    <row r="13" ht="30" customHeight="1" spans="1:8">
      <c r="A13" s="16">
        <v>10</v>
      </c>
      <c r="B13" s="12" t="s">
        <v>45</v>
      </c>
      <c r="C13" s="9"/>
      <c r="D13" s="16" t="s">
        <v>46</v>
      </c>
      <c r="E13" s="16">
        <v>1</v>
      </c>
      <c r="F13" s="13"/>
      <c r="G13" s="13">
        <f t="shared" si="0"/>
        <v>0</v>
      </c>
      <c r="H13" s="14"/>
    </row>
    <row r="14" ht="30" customHeight="1" spans="1:8">
      <c r="A14" s="9" t="s">
        <v>47</v>
      </c>
      <c r="B14" s="12" t="s">
        <v>48</v>
      </c>
      <c r="C14" s="12"/>
      <c r="D14" s="16"/>
      <c r="E14" s="16"/>
      <c r="F14" s="13"/>
      <c r="G14" s="13">
        <f>SUM(G4:G13)</f>
        <v>0</v>
      </c>
      <c r="H14" s="17"/>
    </row>
    <row r="15" ht="30" customHeight="1" spans="1:8">
      <c r="A15" s="9" t="s">
        <v>49</v>
      </c>
      <c r="B15" s="12" t="s">
        <v>50</v>
      </c>
      <c r="C15" s="12"/>
      <c r="D15" s="16"/>
      <c r="E15" s="16"/>
      <c r="F15" s="13"/>
      <c r="G15" s="13">
        <f>G14*13%</f>
        <v>0</v>
      </c>
      <c r="H15" s="17"/>
    </row>
    <row r="16" ht="30" customHeight="1" spans="1:8">
      <c r="A16" s="16" t="s">
        <v>51</v>
      </c>
      <c r="B16" s="12" t="s">
        <v>52</v>
      </c>
      <c r="C16" s="12"/>
      <c r="D16" s="16"/>
      <c r="E16" s="16"/>
      <c r="F16" s="13"/>
      <c r="G16" s="13">
        <f>G14+G15</f>
        <v>0</v>
      </c>
      <c r="H16" s="17"/>
    </row>
    <row r="17" ht="60" customHeight="1" spans="1:8">
      <c r="A17" s="6" t="s">
        <v>53</v>
      </c>
      <c r="B17" s="6"/>
      <c r="C17" s="6"/>
      <c r="D17" s="6"/>
      <c r="E17" s="6"/>
      <c r="F17" s="6"/>
      <c r="G17" s="6"/>
      <c r="H17" s="6"/>
    </row>
    <row r="18" ht="24" customHeight="1"/>
    <row r="19" ht="24" customHeight="1"/>
    <row r="20" ht="27" customHeight="1"/>
  </sheetData>
  <mergeCells count="6">
    <mergeCell ref="A1:H1"/>
    <mergeCell ref="A2:G2"/>
    <mergeCell ref="B14:C14"/>
    <mergeCell ref="B15:C15"/>
    <mergeCell ref="B16:C16"/>
    <mergeCell ref="A17:H17"/>
  </mergeCells>
  <printOptions horizontalCentered="1"/>
  <pageMargins left="0.393055555555556" right="0.393055555555556" top="0.590277777777778" bottom="0.865972222222222" header="0.5" footer="0.5"/>
  <pageSetup paperSize="9" scale="95"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view="pageBreakPreview" zoomScaleNormal="100" workbookViewId="0">
      <selection activeCell="L6" sqref="L6"/>
    </sheetView>
  </sheetViews>
  <sheetFormatPr defaultColWidth="12" defaultRowHeight="14.25" outlineLevelCol="7"/>
  <cols>
    <col min="1" max="1" width="6.12380952380952" style="3" customWidth="1"/>
    <col min="2" max="2" width="17" style="3" customWidth="1"/>
    <col min="3" max="3" width="25.3714285714286" style="3" customWidth="1"/>
    <col min="4" max="4" width="7.37142857142857" style="3" customWidth="1"/>
    <col min="5" max="5" width="8.37142857142857" style="3" customWidth="1"/>
    <col min="6" max="7" width="13.247619047619" style="4" customWidth="1"/>
    <col min="8" max="8" width="16.752380952381" style="3" customWidth="1"/>
    <col min="9" max="9" width="12" style="3"/>
    <col min="10" max="10" width="12.5047619047619" style="3"/>
    <col min="11" max="16384" width="12" style="3"/>
  </cols>
  <sheetData>
    <row r="1" ht="40" customHeight="1" spans="1:8">
      <c r="A1" s="5" t="s">
        <v>15</v>
      </c>
      <c r="B1" s="5"/>
      <c r="C1" s="5"/>
      <c r="D1" s="5"/>
      <c r="E1" s="5"/>
      <c r="F1" s="5"/>
      <c r="G1" s="5"/>
      <c r="H1" s="5"/>
    </row>
    <row r="2" s="1" customFormat="1" ht="23" customHeight="1" spans="1:8">
      <c r="A2" s="6" t="s">
        <v>54</v>
      </c>
      <c r="B2" s="6"/>
      <c r="C2" s="6"/>
      <c r="D2" s="6"/>
      <c r="E2" s="6"/>
      <c r="F2" s="7"/>
      <c r="G2" s="6"/>
      <c r="H2" s="8"/>
    </row>
    <row r="3" ht="35" customHeight="1" spans="1:8">
      <c r="A3" s="9" t="s">
        <v>8</v>
      </c>
      <c r="B3" s="9" t="s">
        <v>9</v>
      </c>
      <c r="C3" s="9" t="s">
        <v>17</v>
      </c>
      <c r="D3" s="9" t="s">
        <v>18</v>
      </c>
      <c r="E3" s="9" t="s">
        <v>19</v>
      </c>
      <c r="F3" s="10" t="s">
        <v>20</v>
      </c>
      <c r="G3" s="10" t="s">
        <v>21</v>
      </c>
      <c r="H3" s="11" t="s">
        <v>11</v>
      </c>
    </row>
    <row r="4" ht="58" customHeight="1" spans="1:8">
      <c r="A4" s="9">
        <v>1</v>
      </c>
      <c r="B4" s="12" t="s">
        <v>22</v>
      </c>
      <c r="C4" s="12" t="s">
        <v>23</v>
      </c>
      <c r="D4" s="9" t="s">
        <v>24</v>
      </c>
      <c r="E4" s="9">
        <v>684</v>
      </c>
      <c r="F4" s="13"/>
      <c r="G4" s="13">
        <f>E4*F4</f>
        <v>0</v>
      </c>
      <c r="H4" s="14" t="s">
        <v>25</v>
      </c>
    </row>
    <row r="5" ht="58" customHeight="1" spans="1:8">
      <c r="A5" s="9">
        <v>2</v>
      </c>
      <c r="B5" s="12" t="s">
        <v>26</v>
      </c>
      <c r="C5" s="15" t="s">
        <v>27</v>
      </c>
      <c r="D5" s="9" t="s">
        <v>28</v>
      </c>
      <c r="E5" s="9">
        <v>228</v>
      </c>
      <c r="F5" s="13"/>
      <c r="G5" s="13">
        <f t="shared" ref="G5:G11" si="0">E5*F5</f>
        <v>0</v>
      </c>
      <c r="H5" s="14" t="s">
        <v>25</v>
      </c>
    </row>
    <row r="6" ht="58" customHeight="1" spans="1:8">
      <c r="A6" s="9">
        <v>3</v>
      </c>
      <c r="B6" s="12" t="s">
        <v>29</v>
      </c>
      <c r="C6" s="12" t="s">
        <v>30</v>
      </c>
      <c r="D6" s="9" t="s">
        <v>31</v>
      </c>
      <c r="E6" s="10">
        <v>104.68</v>
      </c>
      <c r="F6" s="13"/>
      <c r="G6" s="13">
        <f t="shared" si="0"/>
        <v>0</v>
      </c>
      <c r="H6" s="14" t="s">
        <v>25</v>
      </c>
    </row>
    <row r="7" ht="58" customHeight="1" spans="1:8">
      <c r="A7" s="9">
        <v>4</v>
      </c>
      <c r="B7" s="12" t="s">
        <v>32</v>
      </c>
      <c r="C7" s="15" t="s">
        <v>33</v>
      </c>
      <c r="D7" s="9" t="s">
        <v>34</v>
      </c>
      <c r="E7" s="9">
        <v>4</v>
      </c>
      <c r="F7" s="13"/>
      <c r="G7" s="13">
        <f t="shared" si="0"/>
        <v>0</v>
      </c>
      <c r="H7" s="14" t="s">
        <v>25</v>
      </c>
    </row>
    <row r="8" ht="58" customHeight="1" spans="1:8">
      <c r="A8" s="9">
        <v>5</v>
      </c>
      <c r="B8" s="12" t="s">
        <v>35</v>
      </c>
      <c r="C8" s="15" t="s">
        <v>36</v>
      </c>
      <c r="D8" s="9" t="s">
        <v>28</v>
      </c>
      <c r="E8" s="9">
        <v>4</v>
      </c>
      <c r="F8" s="13"/>
      <c r="G8" s="13">
        <f t="shared" si="0"/>
        <v>0</v>
      </c>
      <c r="H8" s="14" t="s">
        <v>25</v>
      </c>
    </row>
    <row r="9" ht="58" customHeight="1" spans="1:8">
      <c r="A9" s="9">
        <v>6</v>
      </c>
      <c r="B9" s="12" t="s">
        <v>37</v>
      </c>
      <c r="C9" s="15" t="s">
        <v>38</v>
      </c>
      <c r="D9" s="9" t="s">
        <v>28</v>
      </c>
      <c r="E9" s="9">
        <v>4</v>
      </c>
      <c r="F9" s="13"/>
      <c r="G9" s="13">
        <f t="shared" si="0"/>
        <v>0</v>
      </c>
      <c r="H9" s="14" t="s">
        <v>25</v>
      </c>
    </row>
    <row r="10" ht="30" customHeight="1" spans="1:8">
      <c r="A10" s="9">
        <v>7</v>
      </c>
      <c r="B10" s="12" t="s">
        <v>44</v>
      </c>
      <c r="C10" s="9"/>
      <c r="D10" s="9" t="s">
        <v>40</v>
      </c>
      <c r="E10" s="9">
        <v>2</v>
      </c>
      <c r="F10" s="13"/>
      <c r="G10" s="13">
        <f t="shared" si="0"/>
        <v>0</v>
      </c>
      <c r="H10" s="11"/>
    </row>
    <row r="11" ht="103" customHeight="1" spans="1:8">
      <c r="A11" s="9">
        <v>8</v>
      </c>
      <c r="B11" s="12" t="s">
        <v>39</v>
      </c>
      <c r="C11" s="9"/>
      <c r="D11" s="9" t="s">
        <v>40</v>
      </c>
      <c r="E11" s="9">
        <v>2</v>
      </c>
      <c r="F11" s="13"/>
      <c r="G11" s="13">
        <f t="shared" si="0"/>
        <v>0</v>
      </c>
      <c r="H11" s="11"/>
    </row>
    <row r="12" s="2" customFormat="1" ht="30" customHeight="1" spans="1:8">
      <c r="A12" s="9" t="s">
        <v>47</v>
      </c>
      <c r="B12" s="12" t="s">
        <v>48</v>
      </c>
      <c r="C12" s="12"/>
      <c r="D12" s="16"/>
      <c r="E12" s="16"/>
      <c r="F12" s="13"/>
      <c r="G12" s="13">
        <f>SUM(G4:G11)</f>
        <v>0</v>
      </c>
      <c r="H12" s="17"/>
    </row>
    <row r="13" s="2" customFormat="1" ht="30" customHeight="1" spans="1:8">
      <c r="A13" s="9" t="s">
        <v>49</v>
      </c>
      <c r="B13" s="12" t="s">
        <v>50</v>
      </c>
      <c r="C13" s="12"/>
      <c r="D13" s="16"/>
      <c r="E13" s="16"/>
      <c r="F13" s="13"/>
      <c r="G13" s="13">
        <f>G12*13%</f>
        <v>0</v>
      </c>
      <c r="H13" s="17"/>
    </row>
    <row r="14" s="2" customFormat="1" ht="30" customHeight="1" spans="1:8">
      <c r="A14" s="16" t="s">
        <v>51</v>
      </c>
      <c r="B14" s="12" t="s">
        <v>52</v>
      </c>
      <c r="C14" s="12"/>
      <c r="D14" s="16"/>
      <c r="E14" s="16"/>
      <c r="F14" s="13"/>
      <c r="G14" s="13">
        <f>G12+G13</f>
        <v>0</v>
      </c>
      <c r="H14" s="17"/>
    </row>
    <row r="15" s="2" customFormat="1" ht="60" customHeight="1" spans="1:8">
      <c r="A15" s="6" t="s">
        <v>53</v>
      </c>
      <c r="B15" s="6"/>
      <c r="C15" s="6"/>
      <c r="D15" s="6"/>
      <c r="E15" s="6"/>
      <c r="F15" s="6"/>
      <c r="G15" s="6"/>
      <c r="H15" s="6"/>
    </row>
    <row r="16" ht="27" customHeight="1"/>
  </sheetData>
  <mergeCells count="6">
    <mergeCell ref="A1:H1"/>
    <mergeCell ref="A2:G2"/>
    <mergeCell ref="B12:C12"/>
    <mergeCell ref="B13:C13"/>
    <mergeCell ref="B14:C14"/>
    <mergeCell ref="A15:H15"/>
  </mergeCells>
  <printOptions horizontalCentered="1"/>
  <pageMargins left="0.393055555555556" right="0.393055555555556" top="0.590277777777778" bottom="1" header="0.5" footer="0.5"/>
  <pageSetup paperSize="9" scale="95"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封面</vt:lpstr>
      <vt:lpstr>汇总表</vt:lpstr>
      <vt:lpstr>太和农资总店</vt:lpstr>
      <vt:lpstr>江高综合商场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易安琦</cp:lastModifiedBy>
  <dcterms:created xsi:type="dcterms:W3CDTF">2024-09-23T14:55:00Z</dcterms:created>
  <dcterms:modified xsi:type="dcterms:W3CDTF">2024-10-31T06:51:41Z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E2246BDE33CE40CD948598946211AAFF_13</vt:lpwstr>
  </property>
  <property fmtid="{D5CDD505-2E9C-101B-9397-08002B2CF9AE}" pid="3" name="KSOProductBuildVer">
    <vt:lpwstr>2052-12.1.0.15990</vt:lpwstr>
  </property>
</Properties>
</file>